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4976" windowHeight="8808" tabRatio="585" activeTab="3"/>
  </bookViews>
  <sheets>
    <sheet name="損失概況" sheetId="1" r:id="rId1"/>
    <sheet name="物料明細" sheetId="2" r:id="rId2"/>
    <sheet name="委外施工明細" sheetId="3" r:id="rId3"/>
    <sheet name="自行施工明細" sheetId="4" r:id="rId4"/>
  </sheets>
  <externalReferences>
    <externalReference r:id="rId7"/>
  </externalReferences>
  <definedNames>
    <definedName name="_xlnm._FilterDatabase" localSheetId="3" hidden="1">'自行施工明細'!$A$4:$S$43</definedName>
    <definedName name="_xlnm._FilterDatabase" localSheetId="2" hidden="1">'委外施工明細'!$A$4:$R$44</definedName>
    <definedName name="_xlnm._FilterDatabase" localSheetId="1" hidden="1">'物料明細'!$A$4:$S$45</definedName>
    <definedName name="_xlnm.Print_Area" localSheetId="3">'自行施工明細'!$A$1:$S$43</definedName>
    <definedName name="_xlnm.Print_Area" localSheetId="2">'委外施工明細'!$A$1:$R$44</definedName>
    <definedName name="_xlnm.Print_Area" localSheetId="1">'物料明細'!$A$1:$S$46</definedName>
    <definedName name="_xlnm.Print_Area" localSheetId="0">'損失概況'!$A$1:$J$40</definedName>
    <definedName name="_xlnm.Print_Titles" localSheetId="3">'自行施工明細'!$A:$H,'自行施工明細'!$1:$4</definedName>
    <definedName name="_xlnm.Print_Titles" localSheetId="2">'委外施工明細'!$A:$G,'委外施工明細'!$1:$4</definedName>
    <definedName name="_xlnm.Print_Titles" localSheetId="1">'物料明細'!$A:$J,'物料明細'!$1:$4</definedName>
    <definedName name="_xlnm.Print_Titles" localSheetId="0">'損失概況'!$1:$3</definedName>
    <definedName name="石牌1" localSheetId="3">#REF!</definedName>
    <definedName name="石牌1">#REF!</definedName>
  </definedNames>
  <calcPr fullCalcOnLoad="1"/>
</workbook>
</file>

<file path=xl/sharedStrings.xml><?xml version="1.0" encoding="utf-8"?>
<sst xmlns="http://schemas.openxmlformats.org/spreadsheetml/2006/main" count="113" uniqueCount="65">
  <si>
    <t>數量合計</t>
  </si>
  <si>
    <t>金額合計</t>
  </si>
  <si>
    <r>
      <t>受損</t>
    </r>
    <r>
      <rPr>
        <sz val="12"/>
        <rFont val="Arial"/>
        <family val="2"/>
      </rPr>
      <t>500</t>
    </r>
    <r>
      <rPr>
        <sz val="12"/>
        <rFont val="標楷體"/>
        <family val="4"/>
      </rPr>
      <t>同軸</t>
    </r>
    <r>
      <rPr>
        <sz val="12"/>
        <rFont val="Arial"/>
        <family val="2"/>
      </rPr>
      <t>/</t>
    </r>
    <r>
      <rPr>
        <sz val="12"/>
        <rFont val="標楷體"/>
        <family val="4"/>
      </rPr>
      <t>米</t>
    </r>
  </si>
  <si>
    <r>
      <t>光接收機</t>
    </r>
    <r>
      <rPr>
        <sz val="12"/>
        <rFont val="Arial"/>
        <family val="2"/>
      </rPr>
      <t>/</t>
    </r>
    <r>
      <rPr>
        <sz val="12"/>
        <rFont val="標楷體"/>
        <family val="4"/>
      </rPr>
      <t>個</t>
    </r>
  </si>
  <si>
    <t>光纖施工工項</t>
  </si>
  <si>
    <t>同軸施工工項</t>
  </si>
  <si>
    <t>項次</t>
  </si>
  <si>
    <t>行政區域</t>
  </si>
  <si>
    <t>施工地點</t>
  </si>
  <si>
    <t>工單單號</t>
  </si>
  <si>
    <t>NODE</t>
  </si>
  <si>
    <t>圖號</t>
  </si>
  <si>
    <t>小計</t>
  </si>
  <si>
    <t>電源供應器</t>
  </si>
  <si>
    <t>物料費用</t>
  </si>
  <si>
    <t>總計金額</t>
  </si>
  <si>
    <t>數量合計</t>
  </si>
  <si>
    <t>項次</t>
  </si>
  <si>
    <r>
      <rPr>
        <sz val="12"/>
        <rFont val="新細明體"/>
        <family val="1"/>
      </rPr>
      <t>○○</t>
    </r>
    <r>
      <rPr>
        <sz val="12"/>
        <rFont val="標楷體"/>
        <family val="4"/>
      </rPr>
      <t>鄉</t>
    </r>
  </si>
  <si>
    <t>○○○○○○○○○</t>
  </si>
  <si>
    <t>○○鄉</t>
  </si>
  <si>
    <r>
      <rPr>
        <sz val="12"/>
        <rFont val="新細明體"/>
        <family val="1"/>
      </rPr>
      <t>○○</t>
    </r>
    <r>
      <rPr>
        <sz val="12"/>
        <rFont val="標楷體"/>
        <family val="4"/>
      </rPr>
      <t>放大器</t>
    </r>
    <r>
      <rPr>
        <sz val="12"/>
        <rFont val="Arial"/>
        <family val="2"/>
      </rPr>
      <t>/</t>
    </r>
    <r>
      <rPr>
        <sz val="12"/>
        <rFont val="標楷體"/>
        <family val="4"/>
      </rPr>
      <t>個</t>
    </r>
  </si>
  <si>
    <r>
      <t>受損</t>
    </r>
    <r>
      <rPr>
        <sz val="12"/>
        <rFont val="新細明體"/>
        <family val="1"/>
      </rPr>
      <t>○○</t>
    </r>
    <r>
      <rPr>
        <sz val="12"/>
        <rFont val="標楷體"/>
        <family val="4"/>
      </rPr>
      <t>蕊光纖</t>
    </r>
    <r>
      <rPr>
        <sz val="12"/>
        <rFont val="Arial"/>
        <family val="2"/>
      </rPr>
      <t>/</t>
    </r>
    <r>
      <rPr>
        <sz val="12"/>
        <rFont val="標楷體"/>
        <family val="4"/>
      </rPr>
      <t>米</t>
    </r>
  </si>
  <si>
    <t>機房設備</t>
  </si>
  <si>
    <t>光發射機/個</t>
  </si>
  <si>
    <t>天線</t>
  </si>
  <si>
    <t>光纖邊溝佈放</t>
  </si>
  <si>
    <t>光纖附璧佈放</t>
  </si>
  <si>
    <t>光纖架空佈放</t>
  </si>
  <si>
    <r>
      <rPr>
        <sz val="12"/>
        <color indexed="8"/>
        <rFont val="標楷體"/>
        <family val="4"/>
      </rPr>
      <t>同軸架空佈纜</t>
    </r>
  </si>
  <si>
    <t>同軸附壁貼牆佈纜</t>
  </si>
  <si>
    <t>同軸邊溝佈纜</t>
  </si>
  <si>
    <t>同軸下水道佈纜</t>
  </si>
  <si>
    <t>同軸管道佈纜</t>
  </si>
  <si>
    <t>金額小計</t>
  </si>
  <si>
    <t>數量小計</t>
  </si>
  <si>
    <r>
      <t>委外施工總金額</t>
    </r>
    <r>
      <rPr>
        <sz val="12"/>
        <color indexed="8"/>
        <rFont val="Arial"/>
        <family val="2"/>
      </rPr>
      <t>:</t>
    </r>
  </si>
  <si>
    <r>
      <t>物料支出總金額</t>
    </r>
    <r>
      <rPr>
        <sz val="12"/>
        <rFont val="Arial"/>
        <family val="2"/>
      </rPr>
      <t>:</t>
    </r>
  </si>
  <si>
    <r>
      <rPr>
        <b/>
        <sz val="16"/>
        <rFont val="新細明體"/>
        <family val="1"/>
      </rPr>
      <t>○○</t>
    </r>
    <r>
      <rPr>
        <b/>
        <sz val="16"/>
        <rFont val="標楷體"/>
        <family val="4"/>
      </rPr>
      <t>有線電視遭遇○○○○天然災害損失概況總表</t>
    </r>
  </si>
  <si>
    <t>損壞設備序號</t>
  </si>
  <si>
    <t>更換設備序號</t>
  </si>
  <si>
    <t>施工日期</t>
  </si>
  <si>
    <t>○○鄉</t>
  </si>
  <si>
    <r>
      <t>纜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線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部分</t>
    </r>
  </si>
  <si>
    <t>行政區域(鄉鎮)</t>
  </si>
  <si>
    <t>金額合計(未稅)</t>
  </si>
  <si>
    <t>營業稅(5%)</t>
  </si>
  <si>
    <t>單價</t>
  </si>
  <si>
    <t>自行施工人員</t>
  </si>
  <si>
    <t>王○○</t>
  </si>
  <si>
    <t>李○○</t>
  </si>
  <si>
    <t>吳○○</t>
  </si>
  <si>
    <t>陳○○</t>
  </si>
  <si>
    <t>施工時間</t>
  </si>
  <si>
    <r>
      <t>張</t>
    </r>
    <r>
      <rPr>
        <sz val="12"/>
        <color indexed="8"/>
        <rFont val="新細明體"/>
        <family val="1"/>
      </rPr>
      <t>○○(一般)</t>
    </r>
  </si>
  <si>
    <r>
      <t>張</t>
    </r>
    <r>
      <rPr>
        <sz val="12"/>
        <color indexed="8"/>
        <rFont val="新細明體"/>
        <family val="1"/>
      </rPr>
      <t>○○(加班)</t>
    </r>
  </si>
  <si>
    <t>時數小計</t>
  </si>
  <si>
    <t>時數合計</t>
  </si>
  <si>
    <t>○時○分-○時○分</t>
  </si>
  <si>
    <r>
      <t>自行施工總金額</t>
    </r>
    <r>
      <rPr>
        <sz val="12"/>
        <color indexed="8"/>
        <rFont val="Arial"/>
        <family val="2"/>
      </rPr>
      <t>:</t>
    </r>
  </si>
  <si>
    <t>註:補助設備範圍以機房設備、光接收機(包含外殼、光接收模組、電源模組等必要配件)、光發射機(包含外殼、光發射模組、電源模組等必要配件)、放大器(包含外殼、放大器內模組、電源模組等必要配件)、電源供應器、纜線及天線為限，申請人應依實際損壞組件確實申報。</t>
  </si>
  <si>
    <t>營業稅(5%)</t>
  </si>
  <si>
    <t>施工費用(自)</t>
  </si>
  <si>
    <t>施工費用(委外)</t>
  </si>
  <si>
    <t>時薪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</si>
</sst>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00000\-0"/>
    <numFmt numFmtId="178" formatCode="[&gt;99999999]0000\-000\-000;000\-000\-000"/>
    <numFmt numFmtId="179" formatCode="[&lt;=9999999]###\-####;\(0#\)\ ###\-####"/>
    <numFmt numFmtId="180" formatCode="m&quot;月&quot;d&quot;日&quot;"/>
    <numFmt numFmtId="181" formatCode="_-* #,##0.0_-;\-* #,##0.0_-;_-* &quot;-&quot;??_-;_-@_-"/>
    <numFmt numFmtId="182" formatCode="_-* #,##0_-;\-* #,##0_-;_-* &quot;-&quot;??_-;_-@_-"/>
    <numFmt numFmtId="183" formatCode="m/d"/>
    <numFmt numFmtId="184" formatCode="0.0"/>
    <numFmt numFmtId="185" formatCode="#,##0_);[Red]\(#,##0\)"/>
    <numFmt numFmtId="186" formatCode="_-* #,##0.0_-;\-* #,##0.0_-;_-* &quot;-&quot;?_-;_-@_-"/>
    <numFmt numFmtId="187" formatCode="&quot;$&quot;#,##0_);[Red]\(&quot;$&quot;#,##0\)"/>
    <numFmt numFmtId="188" formatCode="000"/>
    <numFmt numFmtId="189" formatCode="0_);[Red]\(0\)"/>
    <numFmt numFmtId="190" formatCode="###,##0&quot;芯米&quot;"/>
    <numFmt numFmtId="191" formatCode="###,##0&quot;米&quot;"/>
    <numFmt numFmtId="192" formatCode="###,##0&quot;戶&quot;"/>
    <numFmt numFmtId="193" formatCode="#,##0_);\(#,##0\)"/>
    <numFmt numFmtId="194" formatCode="_-* #,##0.0000_-;\-* #,##0.0000_-;_-* &quot;-&quot;????_-;_-@_-"/>
    <numFmt numFmtId="195" formatCode="_-* #,##0.000_-;\-* #,##0.000_-;_-* &quot;-&quot;???_-;_-@_-"/>
    <numFmt numFmtId="196" formatCode="0.0%"/>
    <numFmt numFmtId="197" formatCode="_-* #,##0.000_-;\-* #,##0.000_-;_-* &quot;-&quot;??_-;_-@_-"/>
    <numFmt numFmtId="198" formatCode="#,##0.00_ "/>
    <numFmt numFmtId="199" formatCode="#,##0.00_);[Red]\(#,##0.00\)"/>
    <numFmt numFmtId="200" formatCode="#,##0.000_ "/>
    <numFmt numFmtId="201" formatCode="0.00_);[Red]\(0.00\)"/>
    <numFmt numFmtId="202" formatCode="[$-404]gge&quot;年&quot;m&quot;月&quot;d&quot;日&quot;"/>
    <numFmt numFmtId="203" formatCode="mm/dd/yy"/>
    <numFmt numFmtId="204" formatCode="#,##0.00;[Red]#,##0.00"/>
    <numFmt numFmtId="205" formatCode="0;[Red]0"/>
    <numFmt numFmtId="206" formatCode="0.00_ "/>
    <numFmt numFmtId="207" formatCode="0_ "/>
    <numFmt numFmtId="208" formatCode="0.00_ ;[Red]\-0.00\ "/>
    <numFmt numFmtId="209" formatCode="0_ ;[Red]\-0\ "/>
    <numFmt numFmtId="210" formatCode="#,##0;[Red]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yyyy&quot;/&quot;mm&quot;/&quot;dd"/>
    <numFmt numFmtId="215" formatCode="hh&quot;:&quot;mm&quot;:&quot;ss"/>
    <numFmt numFmtId="216" formatCode="_-&quot;NT$&quot;* #,##0.00_ ;_-&quot;NT$&quot;* \-#,##0.00\ ;_-&quot;NT$&quot;* &quot;-&quot;??_ ;_-@_ "/>
    <numFmt numFmtId="217" formatCode="_-&quot;NT$&quot;* #,##0_ ;_-&quot;NT$&quot;* \-#,##0\ ;_-&quot;NT$&quot;* &quot;-&quot;_ ;_-@_ "/>
  </numFmts>
  <fonts count="62">
    <font>
      <sz val="12"/>
      <name val="新細明體"/>
      <family val="1"/>
    </font>
    <font>
      <b/>
      <sz val="20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7"/>
      <name val="Small Fonts"/>
      <family val="2"/>
    </font>
    <font>
      <sz val="10"/>
      <name val="MS Sans Serif"/>
      <family val="2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b/>
      <sz val="16"/>
      <name val="標楷體"/>
      <family val="4"/>
    </font>
    <font>
      <sz val="12"/>
      <color indexed="8"/>
      <name val="Arial"/>
      <family val="2"/>
    </font>
    <font>
      <sz val="12"/>
      <color indexed="8"/>
      <name val="標楷體"/>
      <family val="4"/>
    </font>
    <font>
      <sz val="12"/>
      <name val="細明體"/>
      <family val="3"/>
    </font>
    <font>
      <b/>
      <sz val="16"/>
      <name val="新細明體"/>
      <family val="1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Arial"/>
      <family val="2"/>
    </font>
    <font>
      <sz val="12"/>
      <color indexed="10"/>
      <name val="細明體"/>
      <family val="3"/>
    </font>
    <font>
      <sz val="12"/>
      <color indexed="10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Arial"/>
      <family val="2"/>
    </font>
    <font>
      <sz val="12"/>
      <color rgb="FFFF0000"/>
      <name val="細明體"/>
      <family val="3"/>
    </font>
    <font>
      <sz val="12"/>
      <color rgb="FFFF0000"/>
      <name val="標楷體"/>
      <family val="4"/>
    </font>
    <font>
      <sz val="12"/>
      <color rgb="FFFF000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1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15" applyFont="1" applyAlignment="1">
      <alignment vertical="center"/>
      <protection/>
    </xf>
    <xf numFmtId="0" fontId="4" fillId="0" borderId="10" xfId="15" applyFont="1" applyBorder="1" applyAlignment="1">
      <alignment horizontal="right" vertical="center"/>
      <protection/>
    </xf>
    <xf numFmtId="14" fontId="6" fillId="0" borderId="10" xfId="15" applyNumberFormat="1" applyFont="1" applyBorder="1" applyAlignment="1">
      <alignment horizontal="left" vertical="center"/>
      <protection/>
    </xf>
    <xf numFmtId="0" fontId="6" fillId="0" borderId="0" xfId="15" applyFont="1" applyAlignment="1">
      <alignment horizontal="center" vertical="center"/>
      <protection/>
    </xf>
    <xf numFmtId="41" fontId="6" fillId="33" borderId="11" xfId="15" applyNumberFormat="1" applyFont="1" applyFill="1" applyBorder="1" applyAlignment="1">
      <alignment vertical="center"/>
      <protection/>
    </xf>
    <xf numFmtId="41" fontId="6" fillId="0" borderId="0" xfId="15" applyNumberFormat="1" applyFont="1" applyAlignment="1">
      <alignment vertical="center"/>
      <protection/>
    </xf>
    <xf numFmtId="43" fontId="6" fillId="0" borderId="0" xfId="15" applyNumberFormat="1" applyFont="1" applyAlignment="1">
      <alignment vertical="center"/>
      <protection/>
    </xf>
    <xf numFmtId="0" fontId="4" fillId="0" borderId="11" xfId="15" applyFont="1" applyFill="1" applyBorder="1" applyAlignment="1">
      <alignment horizontal="center" vertical="center"/>
      <protection/>
    </xf>
    <xf numFmtId="0" fontId="4" fillId="0" borderId="12" xfId="15" applyFont="1" applyFill="1" applyBorder="1" applyAlignment="1">
      <alignment horizontal="center" vertical="center"/>
      <protection/>
    </xf>
    <xf numFmtId="0" fontId="6" fillId="0" borderId="12" xfId="15" applyFont="1" applyFill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/>
      <protection/>
    </xf>
    <xf numFmtId="41" fontId="6" fillId="0" borderId="11" xfId="15" applyNumberFormat="1" applyFont="1" applyBorder="1" applyAlignment="1">
      <alignment vertical="center"/>
      <protection/>
    </xf>
    <xf numFmtId="41" fontId="14" fillId="0" borderId="11" xfId="15" applyNumberFormat="1" applyFont="1" applyBorder="1" applyAlignment="1">
      <alignment vertical="center"/>
      <protection/>
    </xf>
    <xf numFmtId="0" fontId="6" fillId="34" borderId="11" xfId="15" applyFont="1" applyFill="1" applyBorder="1" applyAlignment="1">
      <alignment horizontal="center" vertical="center" wrapText="1"/>
      <protection/>
    </xf>
    <xf numFmtId="0" fontId="6" fillId="34" borderId="11" xfId="15" applyFont="1" applyFill="1" applyBorder="1" applyAlignment="1">
      <alignment horizontal="center" vertical="center"/>
      <protection/>
    </xf>
    <xf numFmtId="41" fontId="6" fillId="0" borderId="11" xfId="15" applyNumberFormat="1" applyFont="1" applyFill="1" applyBorder="1" applyAlignment="1">
      <alignment horizontal="center" vertical="center" wrapText="1"/>
      <protection/>
    </xf>
    <xf numFmtId="0" fontId="6" fillId="0" borderId="0" xfId="15" applyFont="1" applyAlignment="1">
      <alignment vertical="center" wrapText="1"/>
      <protection/>
    </xf>
    <xf numFmtId="0" fontId="6" fillId="0" borderId="0" xfId="15" applyFont="1" applyAlignment="1">
      <alignment vertical="center" shrinkToFit="1"/>
      <protection/>
    </xf>
    <xf numFmtId="0" fontId="14" fillId="0" borderId="0" xfId="15" applyFont="1" applyBorder="1" applyAlignment="1">
      <alignment horizontal="center" vertical="center"/>
      <protection/>
    </xf>
    <xf numFmtId="14" fontId="14" fillId="0" borderId="10" xfId="15" applyNumberFormat="1" applyFont="1" applyBorder="1" applyAlignment="1">
      <alignment horizontal="left" vertical="center"/>
      <protection/>
    </xf>
    <xf numFmtId="49" fontId="14" fillId="34" borderId="13" xfId="15" applyNumberFormat="1" applyFont="1" applyFill="1" applyBorder="1" applyAlignment="1">
      <alignment horizontal="center" vertical="center"/>
      <protection/>
    </xf>
    <xf numFmtId="49" fontId="15" fillId="0" borderId="11" xfId="15" applyNumberFormat="1" applyFont="1" applyFill="1" applyBorder="1" applyAlignment="1">
      <alignment horizontal="center" vertical="center" wrapText="1"/>
      <protection/>
    </xf>
    <xf numFmtId="49" fontId="14" fillId="0" borderId="11" xfId="15" applyNumberFormat="1" applyFont="1" applyFill="1" applyBorder="1" applyAlignment="1">
      <alignment horizontal="center" vertical="center" wrapText="1"/>
      <protection/>
    </xf>
    <xf numFmtId="0" fontId="14" fillId="34" borderId="14" xfId="15" applyFont="1" applyFill="1" applyBorder="1" applyAlignment="1">
      <alignment horizontal="center" vertical="center"/>
      <protection/>
    </xf>
    <xf numFmtId="41" fontId="14" fillId="0" borderId="11" xfId="15" applyNumberFormat="1" applyFont="1" applyFill="1" applyBorder="1" applyAlignment="1">
      <alignment horizontal="center" vertical="center" wrapText="1"/>
      <protection/>
    </xf>
    <xf numFmtId="41" fontId="14" fillId="35" borderId="11" xfId="15" applyNumberFormat="1" applyFont="1" applyFill="1" applyBorder="1" applyAlignment="1">
      <alignment horizontal="center" vertical="center" shrinkToFit="1"/>
      <protection/>
    </xf>
    <xf numFmtId="0" fontId="14" fillId="0" borderId="0" xfId="15" applyFont="1" applyAlignment="1">
      <alignment vertical="center"/>
      <protection/>
    </xf>
    <xf numFmtId="0" fontId="14" fillId="0" borderId="0" xfId="15" applyFont="1" applyAlignment="1">
      <alignment vertical="center" wrapText="1"/>
      <protection/>
    </xf>
    <xf numFmtId="0" fontId="15" fillId="36" borderId="13" xfId="15" applyFont="1" applyFill="1" applyBorder="1" applyAlignment="1">
      <alignment horizontal="center" vertical="center"/>
      <protection/>
    </xf>
    <xf numFmtId="41" fontId="14" fillId="36" borderId="11" xfId="15" applyNumberFormat="1" applyFont="1" applyFill="1" applyBorder="1" applyAlignment="1">
      <alignment horizontal="center" vertical="center" wrapText="1"/>
      <protection/>
    </xf>
    <xf numFmtId="0" fontId="4" fillId="36" borderId="11" xfId="15" applyFont="1" applyFill="1" applyBorder="1" applyAlignment="1">
      <alignment horizontal="center" vertical="center"/>
      <protection/>
    </xf>
    <xf numFmtId="41" fontId="6" fillId="0" borderId="11" xfId="15" applyNumberFormat="1" applyFont="1" applyBorder="1" applyAlignment="1">
      <alignment horizontal="center" vertical="center"/>
      <protection/>
    </xf>
    <xf numFmtId="0" fontId="6" fillId="0" borderId="0" xfId="15" applyFont="1" applyBorder="1" applyAlignment="1">
      <alignment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49" fontId="4" fillId="0" borderId="11" xfId="15" applyNumberFormat="1" applyFont="1" applyBorder="1" applyAlignment="1">
      <alignment horizontal="center" vertical="center"/>
      <protection/>
    </xf>
    <xf numFmtId="0" fontId="6" fillId="0" borderId="0" xfId="15" applyFont="1" applyFill="1" applyBorder="1" applyAlignment="1">
      <alignment horizontal="center" vertical="center"/>
      <protection/>
    </xf>
    <xf numFmtId="189" fontId="6" fillId="0" borderId="0" xfId="15" applyNumberFormat="1" applyFont="1" applyBorder="1" applyAlignment="1">
      <alignment horizontal="center" vertical="center"/>
      <protection/>
    </xf>
    <xf numFmtId="189" fontId="6" fillId="33" borderId="11" xfId="43" applyNumberFormat="1" applyFont="1" applyFill="1" applyBorder="1" applyAlignment="1">
      <alignment horizontal="center" vertical="center" wrapText="1"/>
      <protection/>
    </xf>
    <xf numFmtId="189" fontId="14" fillId="33" borderId="11" xfId="43" applyNumberFormat="1" applyFont="1" applyFill="1" applyBorder="1" applyAlignment="1">
      <alignment horizontal="center" vertical="center" wrapText="1"/>
      <protection/>
    </xf>
    <xf numFmtId="189" fontId="6" fillId="0" borderId="0" xfId="15" applyNumberFormat="1" applyFont="1" applyAlignment="1">
      <alignment vertical="center"/>
      <protection/>
    </xf>
    <xf numFmtId="49" fontId="4" fillId="0" borderId="11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Border="1" applyAlignment="1">
      <alignment horizontal="center" vertical="center"/>
      <protection/>
    </xf>
    <xf numFmtId="49" fontId="4" fillId="0" borderId="10" xfId="15" applyNumberFormat="1" applyFont="1" applyBorder="1" applyAlignment="1">
      <alignment horizontal="left" vertical="center"/>
      <protection/>
    </xf>
    <xf numFmtId="49" fontId="4" fillId="0" borderId="11" xfId="15" applyNumberFormat="1" applyFont="1" applyBorder="1" applyAlignment="1">
      <alignment horizontal="left" vertical="center"/>
      <protection/>
    </xf>
    <xf numFmtId="49" fontId="4" fillId="0" borderId="0" xfId="15" applyNumberFormat="1" applyFont="1" applyAlignment="1">
      <alignment horizontal="center" vertical="center"/>
      <protection/>
    </xf>
    <xf numFmtId="49" fontId="4" fillId="0" borderId="0" xfId="15" applyNumberFormat="1" applyFont="1" applyAlignment="1">
      <alignment horizontal="left" vertical="center"/>
      <protection/>
    </xf>
    <xf numFmtId="207" fontId="14" fillId="33" borderId="11" xfId="15" applyNumberFormat="1" applyFont="1" applyFill="1" applyBorder="1" applyAlignment="1">
      <alignment horizontal="center" vertical="center"/>
      <protection/>
    </xf>
    <xf numFmtId="207" fontId="6" fillId="33" borderId="11" xfId="15" applyNumberFormat="1" applyFont="1" applyFill="1" applyBorder="1" applyAlignment="1">
      <alignment horizontal="center" vertical="center"/>
      <protection/>
    </xf>
    <xf numFmtId="207" fontId="14" fillId="0" borderId="0" xfId="15" applyNumberFormat="1" applyFont="1" applyAlignment="1">
      <alignment vertical="center"/>
      <protection/>
    </xf>
    <xf numFmtId="207" fontId="14" fillId="0" borderId="0" xfId="15" applyNumberFormat="1" applyFont="1" applyAlignment="1">
      <alignment horizontal="center" vertical="center"/>
      <protection/>
    </xf>
    <xf numFmtId="207" fontId="14" fillId="0" borderId="0" xfId="15" applyNumberFormat="1" applyFont="1" applyBorder="1" applyAlignment="1">
      <alignment horizontal="center" vertical="center"/>
      <protection/>
    </xf>
    <xf numFmtId="207" fontId="15" fillId="33" borderId="11" xfId="15" applyNumberFormat="1" applyFont="1" applyFill="1" applyBorder="1" applyAlignment="1">
      <alignment horizontal="center" vertical="center"/>
      <protection/>
    </xf>
    <xf numFmtId="207" fontId="15" fillId="33" borderId="11" xfId="15" applyNumberFormat="1" applyFont="1" applyFill="1" applyBorder="1" applyAlignment="1">
      <alignment horizontal="center" vertical="center" wrapText="1"/>
      <protection/>
    </xf>
    <xf numFmtId="207" fontId="4" fillId="33" borderId="11" xfId="15" applyNumberFormat="1" applyFont="1" applyFill="1" applyBorder="1" applyAlignment="1">
      <alignment horizontal="center" vertical="center"/>
      <protection/>
    </xf>
    <xf numFmtId="49" fontId="14" fillId="0" borderId="0" xfId="15" applyNumberFormat="1" applyFont="1" applyAlignment="1">
      <alignment vertical="center"/>
      <protection/>
    </xf>
    <xf numFmtId="0" fontId="14" fillId="0" borderId="0" xfId="15" applyFont="1" applyAlignment="1">
      <alignment vertical="center" shrinkToFit="1"/>
      <protection/>
    </xf>
    <xf numFmtId="41" fontId="14" fillId="0" borderId="0" xfId="15" applyNumberFormat="1" applyFont="1" applyAlignment="1">
      <alignment vertical="center"/>
      <protection/>
    </xf>
    <xf numFmtId="185" fontId="4" fillId="33" borderId="11" xfId="43" applyNumberFormat="1" applyFont="1" applyFill="1" applyBorder="1" applyAlignment="1">
      <alignment horizontal="center" vertical="center" wrapText="1"/>
      <protection/>
    </xf>
    <xf numFmtId="185" fontId="6" fillId="33" borderId="11" xfId="15" applyNumberFormat="1" applyFont="1" applyFill="1" applyBorder="1" applyAlignment="1">
      <alignment horizontal="center" vertical="center"/>
      <protection/>
    </xf>
    <xf numFmtId="185" fontId="14" fillId="33" borderId="11" xfId="15" applyNumberFormat="1" applyFont="1" applyFill="1" applyBorder="1" applyAlignment="1">
      <alignment horizontal="center" vertical="center"/>
      <protection/>
    </xf>
    <xf numFmtId="41" fontId="6" fillId="37" borderId="11" xfId="15" applyNumberFormat="1" applyFont="1" applyFill="1" applyBorder="1" applyAlignment="1">
      <alignment horizontal="center" vertical="center" wrapText="1"/>
      <protection/>
    </xf>
    <xf numFmtId="41" fontId="14" fillId="0" borderId="0" xfId="15" applyNumberFormat="1" applyFont="1" applyAlignment="1">
      <alignment vertical="center" wrapText="1"/>
      <protection/>
    </xf>
    <xf numFmtId="41" fontId="6" fillId="0" borderId="0" xfId="15" applyNumberFormat="1" applyFont="1" applyAlignment="1">
      <alignment vertical="center" wrapText="1"/>
      <protection/>
    </xf>
    <xf numFmtId="207" fontId="14" fillId="38" borderId="11" xfId="15" applyNumberFormat="1" applyFont="1" applyFill="1" applyBorder="1" applyAlignment="1">
      <alignment horizontal="center" vertical="center"/>
      <protection/>
    </xf>
    <xf numFmtId="0" fontId="6" fillId="39" borderId="0" xfId="15" applyFont="1" applyFill="1" applyAlignment="1">
      <alignment horizontal="center" vertical="center"/>
      <protection/>
    </xf>
    <xf numFmtId="41" fontId="6" fillId="39" borderId="11" xfId="15" applyNumberFormat="1" applyFont="1" applyFill="1" applyBorder="1" applyAlignment="1">
      <alignment vertical="center"/>
      <protection/>
    </xf>
    <xf numFmtId="41" fontId="14" fillId="35" borderId="11" xfId="15" applyNumberFormat="1" applyFont="1" applyFill="1" applyBorder="1" applyAlignment="1">
      <alignment vertical="center"/>
      <protection/>
    </xf>
    <xf numFmtId="41" fontId="6" fillId="40" borderId="12" xfId="15" applyNumberFormat="1" applyFont="1" applyFill="1" applyBorder="1" applyAlignment="1">
      <alignment horizontal="center" vertical="center" shrinkToFit="1"/>
      <protection/>
    </xf>
    <xf numFmtId="0" fontId="6" fillId="0" borderId="11" xfId="15" applyFont="1" applyFill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0" fontId="4" fillId="37" borderId="11" xfId="15" applyFont="1" applyFill="1" applyBorder="1" applyAlignment="1">
      <alignment horizontal="center" vertical="center"/>
      <protection/>
    </xf>
    <xf numFmtId="41" fontId="4" fillId="0" borderId="0" xfId="15" applyNumberFormat="1" applyFont="1" applyAlignment="1">
      <alignment vertical="center"/>
      <protection/>
    </xf>
    <xf numFmtId="0" fontId="4" fillId="0" borderId="11" xfId="15" applyFont="1" applyBorder="1" applyAlignment="1">
      <alignment vertical="center"/>
      <protection/>
    </xf>
    <xf numFmtId="43" fontId="4" fillId="0" borderId="0" xfId="15" applyNumberFormat="1" applyFont="1" applyAlignment="1">
      <alignment vertical="center"/>
      <protection/>
    </xf>
    <xf numFmtId="0" fontId="16" fillId="0" borderId="0" xfId="15" applyFont="1" applyAlignment="1">
      <alignment horizontal="center" vertical="center"/>
      <protection/>
    </xf>
    <xf numFmtId="0" fontId="16" fillId="0" borderId="0" xfId="15" applyFont="1" applyAlignment="1">
      <alignment vertical="center"/>
      <protection/>
    </xf>
    <xf numFmtId="176" fontId="6" fillId="0" borderId="0" xfId="15" applyNumberFormat="1" applyFont="1" applyAlignment="1">
      <alignment vertical="center"/>
      <protection/>
    </xf>
    <xf numFmtId="0" fontId="58" fillId="0" borderId="0" xfId="15" applyFont="1" applyAlignment="1">
      <alignment vertical="center" wrapText="1"/>
      <protection/>
    </xf>
    <xf numFmtId="0" fontId="59" fillId="0" borderId="0" xfId="15" applyFont="1" applyAlignment="1">
      <alignment vertical="center"/>
      <protection/>
    </xf>
    <xf numFmtId="41" fontId="6" fillId="0" borderId="0" xfId="15" applyNumberFormat="1" applyFont="1" applyAlignment="1">
      <alignment vertical="center" shrinkToFit="1"/>
      <protection/>
    </xf>
    <xf numFmtId="207" fontId="4" fillId="41" borderId="11" xfId="15" applyNumberFormat="1" applyFont="1" applyFill="1" applyBorder="1" applyAlignment="1">
      <alignment vertical="center"/>
      <protection/>
    </xf>
    <xf numFmtId="207" fontId="14" fillId="41" borderId="11" xfId="15" applyNumberFormat="1" applyFont="1" applyFill="1" applyBorder="1" applyAlignment="1">
      <alignment horizontal="center" vertical="center"/>
      <protection/>
    </xf>
    <xf numFmtId="207" fontId="14" fillId="41" borderId="11" xfId="15" applyNumberFormat="1" applyFont="1" applyFill="1" applyBorder="1" applyAlignment="1">
      <alignment horizontal="center" vertical="center" wrapText="1"/>
      <protection/>
    </xf>
    <xf numFmtId="207" fontId="15" fillId="41" borderId="11" xfId="15" applyNumberFormat="1" applyFont="1" applyFill="1" applyBorder="1" applyAlignment="1">
      <alignment horizontal="left" vertical="center"/>
      <protection/>
    </xf>
    <xf numFmtId="207" fontId="6" fillId="41" borderId="11" xfId="15" applyNumberFormat="1" applyFont="1" applyFill="1" applyBorder="1" applyAlignment="1">
      <alignment horizontal="center" vertical="center"/>
      <protection/>
    </xf>
    <xf numFmtId="207" fontId="15" fillId="41" borderId="11" xfId="15" applyNumberFormat="1" applyFont="1" applyFill="1" applyBorder="1" applyAlignment="1">
      <alignment vertical="center"/>
      <protection/>
    </xf>
    <xf numFmtId="207" fontId="15" fillId="41" borderId="11" xfId="15" applyNumberFormat="1" applyFont="1" applyFill="1" applyBorder="1" applyAlignment="1">
      <alignment horizontal="left" vertical="center" wrapText="1"/>
      <protection/>
    </xf>
    <xf numFmtId="185" fontId="4" fillId="41" borderId="11" xfId="43" applyNumberFormat="1" applyFont="1" applyFill="1" applyBorder="1" applyAlignment="1">
      <alignment vertical="center" wrapText="1"/>
      <protection/>
    </xf>
    <xf numFmtId="207" fontId="6" fillId="41" borderId="11" xfId="42" applyNumberFormat="1" applyFont="1" applyFill="1" applyBorder="1" applyAlignment="1" applyProtection="1">
      <alignment horizontal="center" vertical="center"/>
      <protection locked="0"/>
    </xf>
    <xf numFmtId="186" fontId="14" fillId="0" borderId="0" xfId="15" applyNumberFormat="1" applyFont="1" applyAlignment="1">
      <alignment vertical="center" wrapText="1"/>
      <protection/>
    </xf>
    <xf numFmtId="176" fontId="14" fillId="0" borderId="0" xfId="15" applyNumberFormat="1" applyFont="1" applyAlignment="1">
      <alignment vertical="center"/>
      <protection/>
    </xf>
    <xf numFmtId="185" fontId="16" fillId="41" borderId="11" xfId="43" applyNumberFormat="1" applyFont="1" applyFill="1" applyBorder="1" applyAlignment="1">
      <alignment horizontal="center" vertical="center" wrapText="1"/>
      <protection/>
    </xf>
    <xf numFmtId="0" fontId="4" fillId="0" borderId="0" xfId="15" applyFont="1" applyBorder="1" applyAlignment="1">
      <alignment horizontal="center" vertical="center"/>
      <protection/>
    </xf>
    <xf numFmtId="0" fontId="4" fillId="42" borderId="11" xfId="15" applyFont="1" applyFill="1" applyBorder="1" applyAlignment="1">
      <alignment horizontal="center" vertical="center"/>
      <protection/>
    </xf>
    <xf numFmtId="41" fontId="6" fillId="42" borderId="11" xfId="15" applyNumberFormat="1" applyFont="1" applyFill="1" applyBorder="1" applyAlignment="1">
      <alignment horizontal="center" vertical="center" wrapText="1"/>
      <protection/>
    </xf>
    <xf numFmtId="0" fontId="4" fillId="13" borderId="11" xfId="15" applyFont="1" applyFill="1" applyBorder="1" applyAlignment="1">
      <alignment horizontal="center" vertical="center"/>
      <protection/>
    </xf>
    <xf numFmtId="41" fontId="6" fillId="13" borderId="11" xfId="15" applyNumberFormat="1" applyFont="1" applyFill="1" applyBorder="1" applyAlignment="1">
      <alignment horizontal="center" vertical="center" wrapText="1"/>
      <protection/>
    </xf>
    <xf numFmtId="41" fontId="14" fillId="15" borderId="12" xfId="15" applyNumberFormat="1" applyFont="1" applyFill="1" applyBorder="1" applyAlignment="1">
      <alignment horizontal="center" vertical="center" shrinkToFit="1"/>
      <protection/>
    </xf>
    <xf numFmtId="41" fontId="14" fillId="15" borderId="11" xfId="15" applyNumberFormat="1" applyFont="1" applyFill="1" applyBorder="1" applyAlignment="1">
      <alignment vertical="center" shrinkToFit="1"/>
      <protection/>
    </xf>
    <xf numFmtId="0" fontId="4" fillId="17" borderId="11" xfId="15" applyFont="1" applyFill="1" applyBorder="1" applyAlignment="1">
      <alignment horizontal="center" vertical="center"/>
      <protection/>
    </xf>
    <xf numFmtId="41" fontId="6" fillId="17" borderId="11" xfId="15" applyNumberFormat="1" applyFont="1" applyFill="1" applyBorder="1" applyAlignment="1">
      <alignment horizontal="center" vertical="center" wrapText="1"/>
      <protection/>
    </xf>
    <xf numFmtId="189" fontId="6" fillId="37" borderId="14" xfId="43" applyNumberFormat="1" applyFont="1" applyFill="1" applyBorder="1" applyAlignment="1">
      <alignment horizontal="center" vertical="center" wrapText="1"/>
      <protection/>
    </xf>
    <xf numFmtId="189" fontId="6" fillId="17" borderId="14" xfId="43" applyNumberFormat="1" applyFont="1" applyFill="1" applyBorder="1" applyAlignment="1">
      <alignment horizontal="center" vertical="center" wrapText="1"/>
      <protection/>
    </xf>
    <xf numFmtId="0" fontId="15" fillId="0" borderId="0" xfId="15" applyFont="1" applyBorder="1" applyAlignment="1">
      <alignment horizontal="center" vertical="center"/>
      <protection/>
    </xf>
    <xf numFmtId="49" fontId="4" fillId="0" borderId="11" xfId="15" applyNumberFormat="1" applyFont="1" applyFill="1" applyBorder="1" applyAlignment="1">
      <alignment horizontal="center" vertical="center" wrapText="1"/>
      <protection/>
    </xf>
    <xf numFmtId="207" fontId="18" fillId="0" borderId="0" xfId="15" applyNumberFormat="1" applyFont="1" applyAlignment="1">
      <alignment vertical="center"/>
      <protection/>
    </xf>
    <xf numFmtId="41" fontId="14" fillId="19" borderId="11" xfId="15" applyNumberFormat="1" applyFont="1" applyFill="1" applyBorder="1" applyAlignment="1">
      <alignment vertical="center"/>
      <protection/>
    </xf>
    <xf numFmtId="41" fontId="14" fillId="14" borderId="11" xfId="15" applyNumberFormat="1" applyFont="1" applyFill="1" applyBorder="1" applyAlignment="1">
      <alignment vertical="center"/>
      <protection/>
    </xf>
    <xf numFmtId="41" fontId="14" fillId="15" borderId="12" xfId="15" applyNumberFormat="1" applyFont="1" applyFill="1" applyBorder="1" applyAlignment="1">
      <alignment vertical="center" shrinkToFit="1"/>
      <protection/>
    </xf>
    <xf numFmtId="189" fontId="6" fillId="42" borderId="14" xfId="43" applyNumberFormat="1" applyFont="1" applyFill="1" applyBorder="1" applyAlignment="1">
      <alignment horizontal="center" vertical="center" wrapText="1"/>
      <protection/>
    </xf>
    <xf numFmtId="189" fontId="6" fillId="13" borderId="14" xfId="43" applyNumberFormat="1" applyFont="1" applyFill="1" applyBorder="1" applyAlignment="1">
      <alignment horizontal="center" vertical="center" wrapText="1"/>
      <protection/>
    </xf>
    <xf numFmtId="49" fontId="19" fillId="0" borderId="11" xfId="15" applyNumberFormat="1" applyFont="1" applyFill="1" applyBorder="1" applyAlignment="1">
      <alignment horizontal="center" vertical="center" wrapText="1"/>
      <protection/>
    </xf>
    <xf numFmtId="207" fontId="14" fillId="33" borderId="14" xfId="15" applyNumberFormat="1" applyFont="1" applyFill="1" applyBorder="1" applyAlignment="1">
      <alignment horizontal="center" vertical="center"/>
      <protection/>
    </xf>
    <xf numFmtId="207" fontId="6" fillId="33" borderId="14" xfId="15" applyNumberFormat="1" applyFont="1" applyFill="1" applyBorder="1" applyAlignment="1">
      <alignment horizontal="center" vertical="center"/>
      <protection/>
    </xf>
    <xf numFmtId="207" fontId="19" fillId="33" borderId="14" xfId="15" applyNumberFormat="1" applyFont="1" applyFill="1" applyBorder="1" applyAlignment="1">
      <alignment horizontal="center" vertical="center"/>
      <protection/>
    </xf>
    <xf numFmtId="43" fontId="6" fillId="36" borderId="11" xfId="15" applyNumberFormat="1" applyFont="1" applyFill="1" applyBorder="1" applyAlignment="1">
      <alignment horizontal="center" vertical="center" wrapText="1"/>
      <protection/>
    </xf>
    <xf numFmtId="43" fontId="14" fillId="36" borderId="11" xfId="15" applyNumberFormat="1" applyFont="1" applyFill="1" applyBorder="1" applyAlignment="1">
      <alignment horizontal="center" vertical="center" wrapText="1"/>
      <protection/>
    </xf>
    <xf numFmtId="43" fontId="14" fillId="0" borderId="11" xfId="15" applyNumberFormat="1" applyFont="1" applyFill="1" applyBorder="1" applyAlignment="1">
      <alignment horizontal="center" vertical="center" wrapText="1"/>
      <protection/>
    </xf>
    <xf numFmtId="43" fontId="6" fillId="0" borderId="11" xfId="15" applyNumberFormat="1" applyFont="1" applyFill="1" applyBorder="1" applyAlignment="1">
      <alignment horizontal="center" vertical="center" wrapText="1"/>
      <protection/>
    </xf>
    <xf numFmtId="43" fontId="6" fillId="42" borderId="11" xfId="15" applyNumberFormat="1" applyFont="1" applyFill="1" applyBorder="1" applyAlignment="1">
      <alignment horizontal="center" vertical="center" wrapText="1"/>
      <protection/>
    </xf>
    <xf numFmtId="41" fontId="14" fillId="14" borderId="15" xfId="15" applyNumberFormat="1" applyFont="1" applyFill="1" applyBorder="1" applyAlignment="1">
      <alignment vertical="center"/>
      <protection/>
    </xf>
    <xf numFmtId="41" fontId="14" fillId="15" borderId="11" xfId="15" applyNumberFormat="1" applyFont="1" applyFill="1" applyBorder="1" applyAlignment="1">
      <alignment horizontal="center" vertical="center" shrinkToFit="1"/>
      <protection/>
    </xf>
    <xf numFmtId="0" fontId="13" fillId="0" borderId="0" xfId="15" applyFont="1" applyBorder="1" applyAlignment="1">
      <alignment horizontal="center" vertical="center"/>
      <protection/>
    </xf>
    <xf numFmtId="41" fontId="4" fillId="39" borderId="16" xfId="15" applyNumberFormat="1" applyFont="1" applyFill="1" applyBorder="1" applyAlignment="1">
      <alignment horizontal="center" vertical="center"/>
      <protection/>
    </xf>
    <xf numFmtId="41" fontId="4" fillId="39" borderId="17" xfId="15" applyNumberFormat="1" applyFont="1" applyFill="1" applyBorder="1" applyAlignment="1">
      <alignment horizontal="center" vertical="center"/>
      <protection/>
    </xf>
    <xf numFmtId="41" fontId="4" fillId="39" borderId="14" xfId="15" applyNumberFormat="1" applyFont="1" applyFill="1" applyBorder="1" applyAlignment="1">
      <alignment horizontal="center" vertical="center"/>
      <protection/>
    </xf>
    <xf numFmtId="49" fontId="4" fillId="35" borderId="16" xfId="15" applyNumberFormat="1" applyFont="1" applyFill="1" applyBorder="1" applyAlignment="1">
      <alignment horizontal="center" vertical="center"/>
      <protection/>
    </xf>
    <xf numFmtId="49" fontId="4" fillId="35" borderId="17" xfId="15" applyNumberFormat="1" applyFont="1" applyFill="1" applyBorder="1" applyAlignment="1">
      <alignment horizontal="center" vertical="center"/>
      <protection/>
    </xf>
    <xf numFmtId="49" fontId="4" fillId="35" borderId="14" xfId="15" applyNumberFormat="1" applyFont="1" applyFill="1" applyBorder="1" applyAlignment="1">
      <alignment horizontal="center" vertical="center"/>
      <protection/>
    </xf>
    <xf numFmtId="49" fontId="4" fillId="14" borderId="16" xfId="15" applyNumberFormat="1" applyFont="1" applyFill="1" applyBorder="1" applyAlignment="1">
      <alignment horizontal="center" vertical="center"/>
      <protection/>
    </xf>
    <xf numFmtId="49" fontId="4" fillId="14" borderId="17" xfId="15" applyNumberFormat="1" applyFont="1" applyFill="1" applyBorder="1" applyAlignment="1">
      <alignment horizontal="center" vertical="center"/>
      <protection/>
    </xf>
    <xf numFmtId="49" fontId="4" fillId="14" borderId="14" xfId="15" applyNumberFormat="1" applyFont="1" applyFill="1" applyBorder="1" applyAlignment="1">
      <alignment horizontal="center" vertical="center"/>
      <protection/>
    </xf>
    <xf numFmtId="49" fontId="4" fillId="19" borderId="16" xfId="15" applyNumberFormat="1" applyFont="1" applyFill="1" applyBorder="1" applyAlignment="1">
      <alignment horizontal="center" vertical="center"/>
      <protection/>
    </xf>
    <xf numFmtId="49" fontId="4" fillId="19" borderId="17" xfId="15" applyNumberFormat="1" applyFont="1" applyFill="1" applyBorder="1" applyAlignment="1">
      <alignment horizontal="center" vertical="center"/>
      <protection/>
    </xf>
    <xf numFmtId="49" fontId="4" fillId="19" borderId="14" xfId="15" applyNumberFormat="1" applyFont="1" applyFill="1" applyBorder="1" applyAlignment="1">
      <alignment horizontal="center" vertical="center"/>
      <protection/>
    </xf>
    <xf numFmtId="0" fontId="4" fillId="40" borderId="16" xfId="15" applyFont="1" applyFill="1" applyBorder="1" applyAlignment="1">
      <alignment horizontal="center" vertical="center" shrinkToFit="1"/>
      <protection/>
    </xf>
    <xf numFmtId="0" fontId="4" fillId="40" borderId="17" xfId="15" applyFont="1" applyFill="1" applyBorder="1" applyAlignment="1">
      <alignment horizontal="center" vertical="center" shrinkToFit="1"/>
      <protection/>
    </xf>
    <xf numFmtId="0" fontId="6" fillId="40" borderId="17" xfId="15" applyFont="1" applyFill="1" applyBorder="1" applyAlignment="1">
      <alignment horizontal="center" vertical="center" shrinkToFit="1"/>
      <protection/>
    </xf>
    <xf numFmtId="0" fontId="6" fillId="40" borderId="14" xfId="15" applyFont="1" applyFill="1" applyBorder="1" applyAlignment="1">
      <alignment horizontal="center" vertical="center" shrinkToFit="1"/>
      <protection/>
    </xf>
    <xf numFmtId="0" fontId="4" fillId="34" borderId="16" xfId="15" applyFont="1" applyFill="1" applyBorder="1" applyAlignment="1">
      <alignment horizontal="center" vertical="center" shrinkToFit="1"/>
      <protection/>
    </xf>
    <xf numFmtId="0" fontId="4" fillId="34" borderId="17" xfId="15" applyFont="1" applyFill="1" applyBorder="1" applyAlignment="1">
      <alignment horizontal="center" vertical="center" shrinkToFit="1"/>
      <protection/>
    </xf>
    <xf numFmtId="0" fontId="6" fillId="34" borderId="17" xfId="15" applyFont="1" applyFill="1" applyBorder="1" applyAlignment="1">
      <alignment horizontal="center" vertical="center" shrinkToFit="1"/>
      <protection/>
    </xf>
    <xf numFmtId="0" fontId="4" fillId="0" borderId="11" xfId="15" applyFont="1" applyBorder="1" applyAlignment="1">
      <alignment horizontal="center" vertical="center"/>
      <protection/>
    </xf>
    <xf numFmtId="0" fontId="6" fillId="0" borderId="11" xfId="15" applyFont="1" applyBorder="1" applyAlignment="1">
      <alignment horizontal="center" vertical="center"/>
      <protection/>
    </xf>
    <xf numFmtId="0" fontId="4" fillId="0" borderId="11" xfId="15" applyFont="1" applyFill="1" applyBorder="1" applyAlignment="1">
      <alignment horizontal="center" vertical="center"/>
      <protection/>
    </xf>
    <xf numFmtId="0" fontId="6" fillId="0" borderId="11" xfId="15" applyFont="1" applyFill="1" applyBorder="1" applyAlignment="1">
      <alignment horizontal="center" vertical="center"/>
      <protection/>
    </xf>
    <xf numFmtId="0" fontId="4" fillId="0" borderId="12" xfId="15" applyFont="1" applyFill="1" applyBorder="1" applyAlignment="1">
      <alignment horizontal="center" vertical="center"/>
      <protection/>
    </xf>
    <xf numFmtId="0" fontId="6" fillId="0" borderId="18" xfId="15" applyFont="1" applyFill="1" applyBorder="1" applyAlignment="1">
      <alignment horizontal="center" vertical="center"/>
      <protection/>
    </xf>
    <xf numFmtId="0" fontId="6" fillId="0" borderId="19" xfId="15" applyFont="1" applyFill="1" applyBorder="1" applyAlignment="1">
      <alignment horizontal="center" vertical="center"/>
      <protection/>
    </xf>
    <xf numFmtId="0" fontId="6" fillId="0" borderId="12" xfId="15" applyFont="1" applyFill="1" applyBorder="1" applyAlignment="1">
      <alignment horizontal="center" vertical="center"/>
      <protection/>
    </xf>
    <xf numFmtId="207" fontId="18" fillId="0" borderId="20" xfId="15" applyNumberFormat="1" applyFont="1" applyBorder="1" applyAlignment="1">
      <alignment vertical="center" wrapText="1"/>
      <protection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6" fillId="34" borderId="17" xfId="15" applyNumberFormat="1" applyFont="1" applyFill="1" applyBorder="1" applyAlignment="1">
      <alignment horizontal="center" vertical="center" shrinkToFit="1"/>
      <protection/>
    </xf>
    <xf numFmtId="189" fontId="4" fillId="0" borderId="12" xfId="15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9" fontId="6" fillId="0" borderId="18" xfId="15" applyNumberFormat="1" applyFont="1" applyFill="1" applyBorder="1" applyAlignment="1">
      <alignment horizontal="center" vertical="center"/>
      <protection/>
    </xf>
    <xf numFmtId="189" fontId="4" fillId="17" borderId="16" xfId="43" applyNumberFormat="1" applyFont="1" applyFill="1" applyBorder="1" applyAlignment="1">
      <alignment horizontal="center" vertical="center" wrapText="1"/>
      <protection/>
    </xf>
    <xf numFmtId="189" fontId="4" fillId="17" borderId="17" xfId="43" applyNumberFormat="1" applyFont="1" applyFill="1" applyBorder="1" applyAlignment="1">
      <alignment horizontal="center" vertical="center" wrapText="1"/>
      <protection/>
    </xf>
    <xf numFmtId="189" fontId="6" fillId="17" borderId="17" xfId="43" applyNumberFormat="1" applyFont="1" applyFill="1" applyBorder="1" applyAlignment="1">
      <alignment horizontal="center" vertical="center" wrapText="1"/>
      <protection/>
    </xf>
    <xf numFmtId="189" fontId="6" fillId="17" borderId="14" xfId="43" applyNumberFormat="1" applyFont="1" applyFill="1" applyBorder="1" applyAlignment="1">
      <alignment horizontal="center" vertical="center" wrapText="1"/>
      <protection/>
    </xf>
    <xf numFmtId="0" fontId="4" fillId="35" borderId="16" xfId="15" applyFont="1" applyFill="1" applyBorder="1" applyAlignment="1">
      <alignment horizontal="center" vertical="center" shrinkToFit="1"/>
      <protection/>
    </xf>
    <xf numFmtId="0" fontId="4" fillId="35" borderId="17" xfId="15" applyFont="1" applyFill="1" applyBorder="1" applyAlignment="1">
      <alignment horizontal="center" vertical="center" shrinkToFit="1"/>
      <protection/>
    </xf>
    <xf numFmtId="0" fontId="6" fillId="35" borderId="17" xfId="15" applyFont="1" applyFill="1" applyBorder="1" applyAlignment="1">
      <alignment horizontal="center" vertical="center" shrinkToFit="1"/>
      <protection/>
    </xf>
    <xf numFmtId="0" fontId="6" fillId="35" borderId="14" xfId="15" applyFont="1" applyFill="1" applyBorder="1" applyAlignment="1">
      <alignment horizontal="center" vertical="center" shrinkToFit="1"/>
      <protection/>
    </xf>
    <xf numFmtId="189" fontId="4" fillId="37" borderId="16" xfId="43" applyNumberFormat="1" applyFont="1" applyFill="1" applyBorder="1" applyAlignment="1">
      <alignment horizontal="center" vertical="center" wrapText="1"/>
      <protection/>
    </xf>
    <xf numFmtId="189" fontId="4" fillId="37" borderId="17" xfId="43" applyNumberFormat="1" applyFont="1" applyFill="1" applyBorder="1" applyAlignment="1">
      <alignment horizontal="center" vertical="center" wrapText="1"/>
      <protection/>
    </xf>
    <xf numFmtId="189" fontId="6" fillId="37" borderId="17" xfId="43" applyNumberFormat="1" applyFont="1" applyFill="1" applyBorder="1" applyAlignment="1">
      <alignment horizontal="center" vertical="center" wrapText="1"/>
      <protection/>
    </xf>
    <xf numFmtId="189" fontId="6" fillId="37" borderId="14" xfId="43" applyNumberFormat="1" applyFont="1" applyFill="1" applyBorder="1" applyAlignment="1">
      <alignment horizontal="center" vertical="center" wrapText="1"/>
      <protection/>
    </xf>
    <xf numFmtId="189" fontId="4" fillId="42" borderId="16" xfId="43" applyNumberFormat="1" applyFont="1" applyFill="1" applyBorder="1" applyAlignment="1">
      <alignment horizontal="center" vertical="center" wrapText="1"/>
      <protection/>
    </xf>
    <xf numFmtId="189" fontId="6" fillId="42" borderId="17" xfId="43" applyNumberFormat="1" applyFont="1" applyFill="1" applyBorder="1" applyAlignment="1">
      <alignment horizontal="center" vertical="center" wrapText="1"/>
      <protection/>
    </xf>
    <xf numFmtId="189" fontId="6" fillId="42" borderId="14" xfId="43" applyNumberFormat="1" applyFont="1" applyFill="1" applyBorder="1" applyAlignment="1">
      <alignment horizontal="center" vertical="center" wrapText="1"/>
      <protection/>
    </xf>
    <xf numFmtId="49" fontId="15" fillId="0" borderId="11" xfId="15" applyNumberFormat="1" applyFont="1" applyFill="1" applyBorder="1" applyAlignment="1">
      <alignment horizontal="center" vertical="center"/>
      <protection/>
    </xf>
    <xf numFmtId="49" fontId="14" fillId="0" borderId="11" xfId="15" applyNumberFormat="1" applyFont="1" applyFill="1" applyBorder="1" applyAlignment="1">
      <alignment horizontal="center" vertical="center"/>
      <protection/>
    </xf>
    <xf numFmtId="0" fontId="15" fillId="35" borderId="16" xfId="15" applyFont="1" applyFill="1" applyBorder="1" applyAlignment="1">
      <alignment horizontal="center" vertical="center" shrinkToFit="1"/>
      <protection/>
    </xf>
    <xf numFmtId="0" fontId="14" fillId="35" borderId="17" xfId="15" applyFont="1" applyFill="1" applyBorder="1" applyAlignment="1">
      <alignment horizontal="center" vertical="center" shrinkToFit="1"/>
      <protection/>
    </xf>
    <xf numFmtId="0" fontId="14" fillId="35" borderId="14" xfId="15" applyFont="1" applyFill="1" applyBorder="1" applyAlignment="1">
      <alignment horizontal="center" vertical="center" shrinkToFit="1"/>
      <protection/>
    </xf>
    <xf numFmtId="207" fontId="15" fillId="0" borderId="11" xfId="15" applyNumberFormat="1" applyFont="1" applyFill="1" applyBorder="1" applyAlignment="1">
      <alignment horizontal="center" vertical="center"/>
      <protection/>
    </xf>
    <xf numFmtId="207" fontId="14" fillId="0" borderId="11" xfId="15" applyNumberFormat="1" applyFont="1" applyFill="1" applyBorder="1" applyAlignment="1">
      <alignment horizontal="center" vertical="center"/>
      <protection/>
    </xf>
    <xf numFmtId="0" fontId="15" fillId="34" borderId="16" xfId="15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89" fontId="4" fillId="13" borderId="16" xfId="43" applyNumberFormat="1" applyFont="1" applyFill="1" applyBorder="1" applyAlignment="1">
      <alignment horizontal="center" vertical="center" wrapText="1"/>
      <protection/>
    </xf>
    <xf numFmtId="189" fontId="6" fillId="13" borderId="17" xfId="43" applyNumberFormat="1" applyFont="1" applyFill="1" applyBorder="1" applyAlignment="1">
      <alignment horizontal="center" vertical="center" wrapText="1"/>
      <protection/>
    </xf>
    <xf numFmtId="189" fontId="6" fillId="13" borderId="14" xfId="43" applyNumberFormat="1" applyFont="1" applyFill="1" applyBorder="1" applyAlignment="1">
      <alignment horizontal="center" vertical="center" wrapText="1"/>
      <protection/>
    </xf>
    <xf numFmtId="207" fontId="14" fillId="0" borderId="12" xfId="15" applyNumberFormat="1" applyFont="1" applyFill="1" applyBorder="1" applyAlignment="1">
      <alignment horizontal="center" vertical="center"/>
      <protection/>
    </xf>
    <xf numFmtId="207" fontId="14" fillId="0" borderId="18" xfId="15" applyNumberFormat="1" applyFont="1" applyFill="1" applyBorder="1" applyAlignment="1">
      <alignment horizontal="center" vertical="center"/>
      <protection/>
    </xf>
    <xf numFmtId="0" fontId="15" fillId="0" borderId="12" xfId="15" applyFont="1" applyBorder="1" applyAlignment="1">
      <alignment horizontal="center" vertical="center"/>
      <protection/>
    </xf>
    <xf numFmtId="0" fontId="14" fillId="0" borderId="18" xfId="15" applyFont="1" applyBorder="1" applyAlignment="1">
      <alignment horizontal="center" vertical="center"/>
      <protection/>
    </xf>
    <xf numFmtId="49" fontId="15" fillId="0" borderId="14" xfId="15" applyNumberFormat="1" applyFont="1" applyFill="1" applyBorder="1" applyAlignment="1">
      <alignment horizontal="center" vertical="center"/>
      <protection/>
    </xf>
    <xf numFmtId="207" fontId="15" fillId="0" borderId="12" xfId="15" applyNumberFormat="1" applyFont="1" applyFill="1" applyBorder="1" applyAlignment="1">
      <alignment horizontal="center" vertical="center"/>
      <protection/>
    </xf>
    <xf numFmtId="0" fontId="15" fillId="15" borderId="16" xfId="15" applyFont="1" applyFill="1" applyBorder="1" applyAlignment="1">
      <alignment horizontal="center" vertical="center" shrinkToFit="1"/>
      <protection/>
    </xf>
    <xf numFmtId="0" fontId="14" fillId="15" borderId="17" xfId="15" applyFont="1" applyFill="1" applyBorder="1" applyAlignment="1">
      <alignment horizontal="center" vertical="center" shrinkToFit="1"/>
      <protection/>
    </xf>
    <xf numFmtId="0" fontId="14" fillId="15" borderId="14" xfId="15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15" fillId="34" borderId="17" xfId="15" applyFont="1" applyFill="1" applyBorder="1" applyAlignment="1">
      <alignment horizontal="center" vertical="center" shrinkToFit="1"/>
      <protection/>
    </xf>
    <xf numFmtId="0" fontId="15" fillId="0" borderId="16" xfId="15" applyNumberFormat="1" applyFont="1" applyFill="1" applyBorder="1" applyAlignment="1">
      <alignment horizontal="center" vertical="center"/>
      <protection/>
    </xf>
    <xf numFmtId="0" fontId="14" fillId="0" borderId="17" xfId="15" applyNumberFormat="1" applyFont="1" applyFill="1" applyBorder="1" applyAlignment="1">
      <alignment horizontal="center" vertical="center"/>
      <protection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207" fontId="20" fillId="0" borderId="12" xfId="15" applyNumberFormat="1" applyFont="1" applyFill="1" applyBorder="1" applyAlignment="1">
      <alignment horizontal="center" vertical="center"/>
      <protection/>
    </xf>
    <xf numFmtId="0" fontId="14" fillId="15" borderId="20" xfId="15" applyFont="1" applyFill="1" applyBorder="1" applyAlignment="1">
      <alignment horizontal="center" vertical="center" shrinkToFit="1"/>
      <protection/>
    </xf>
    <xf numFmtId="0" fontId="14" fillId="15" borderId="13" xfId="15" applyFont="1" applyFill="1" applyBorder="1" applyAlignment="1">
      <alignment horizontal="center" vertical="center" shrinkToFit="1"/>
      <protection/>
    </xf>
    <xf numFmtId="0" fontId="60" fillId="34" borderId="17" xfId="15" applyFont="1" applyFill="1" applyBorder="1" applyAlignment="1">
      <alignment horizontal="center" vertical="center" shrinkToFit="1"/>
      <protection/>
    </xf>
    <xf numFmtId="0" fontId="61" fillId="0" borderId="17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</cellXfs>
  <cellStyles count="6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 [0]" xfId="34"/>
    <cellStyle name="Comma_1995" xfId="35"/>
    <cellStyle name="Currency [0]" xfId="36"/>
    <cellStyle name="Currency_1995" xfId="37"/>
    <cellStyle name="no dec" xfId="38"/>
    <cellStyle name="Normal_APR" xfId="39"/>
    <cellStyle name="一般 2" xfId="40"/>
    <cellStyle name="一般 3" xfId="41"/>
    <cellStyle name="一般_Sheet1" xfId="42"/>
    <cellStyle name="一般_附件四：天然災害網路受損狀況統計表" xfId="43"/>
    <cellStyle name="Comma" xfId="44"/>
    <cellStyle name="千分位 2" xfId="45"/>
    <cellStyle name="Comma [0]" xfId="46"/>
    <cellStyle name="Followed Hyperlink" xfId="47"/>
    <cellStyle name="中等" xfId="48"/>
    <cellStyle name="合計" xfId="49"/>
    <cellStyle name="好" xfId="50"/>
    <cellStyle name="Percent" xfId="51"/>
    <cellStyle name="計算方式" xfId="52"/>
    <cellStyle name="Currency" xfId="53"/>
    <cellStyle name="Currency [0]" xfId="54"/>
    <cellStyle name="貨幣[0]_073" xfId="55"/>
    <cellStyle name="連結的儲存格" xfId="56"/>
    <cellStyle name="備註" xfId="57"/>
    <cellStyle name="Hyperlink" xfId="58"/>
    <cellStyle name="說明文字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標題" xfId="66"/>
    <cellStyle name="標題 1" xfId="67"/>
    <cellStyle name="標題 2" xfId="68"/>
    <cellStyle name="標題 3" xfId="69"/>
    <cellStyle name="標題 4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666750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104775"/>
          <a:ext cx="1047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附件四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219075</xdr:colOff>
      <xdr:row>0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47625"/>
          <a:ext cx="809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附件五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447675</xdr:colOff>
      <xdr:row>0</xdr:row>
      <xdr:rowOff>333375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57150"/>
          <a:ext cx="809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附件六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2</xdr:col>
      <xdr:colOff>76200</xdr:colOff>
      <xdr:row>0</xdr:row>
      <xdr:rowOff>333375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57150"/>
          <a:ext cx="1171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附件七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%20(&#20301;&#26044;%20Kang)\&#26460;&#40273;&#39089;&#39080;&#23560;&#26696;\&#25613;&#22833;&#32113;&#35336;&#34920;\&#29702;&#36064;\&#26460;&#40273;&#39089;&#39080;&#21516;&#36600;&#25654;&#20462;&#24037;&#26009;&#32113;&#35336;-&#28415;&#24030;&#371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CM-16"/>
      <sheetName val="CM-17"/>
      <sheetName val="CM-18"/>
      <sheetName val="CM-24"/>
      <sheetName val="CM-25"/>
      <sheetName val="CM-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L45"/>
  <sheetViews>
    <sheetView view="pageBreakPreview" zoomScale="70" zoomScaleNormal="75" zoomScaleSheetLayoutView="70" zoomScalePageLayoutView="0" workbookViewId="0" topLeftCell="A1">
      <pane ySplit="3" topLeftCell="A16" activePane="bottomLeft" state="frozen"/>
      <selection pane="topLeft" activeCell="A1" sqref="A1"/>
      <selection pane="bottomLeft" activeCell="L16" sqref="L16"/>
    </sheetView>
  </sheetViews>
  <sheetFormatPr defaultColWidth="9.00390625" defaultRowHeight="16.5"/>
  <cols>
    <col min="1" max="1" width="7.125" style="1" customWidth="1"/>
    <col min="2" max="2" width="9.625" style="47" customWidth="1"/>
    <col min="3" max="3" width="41.875" style="48" customWidth="1"/>
    <col min="4" max="4" width="22.50390625" style="4" customWidth="1"/>
    <col min="5" max="5" width="12.125" style="4" customWidth="1"/>
    <col min="6" max="6" width="12.50390625" style="4" hidden="1" customWidth="1"/>
    <col min="7" max="9" width="15.625" style="1" customWidth="1"/>
    <col min="10" max="10" width="20.25390625" style="1" customWidth="1"/>
    <col min="11" max="11" width="9.00390625" style="72" customWidth="1"/>
    <col min="12" max="12" width="15.625" style="72" customWidth="1"/>
    <col min="13" max="16384" width="9.00390625" style="72" customWidth="1"/>
  </cols>
  <sheetData>
    <row r="1" spans="1:10" ht="23.25" customHeight="1">
      <c r="A1" s="125" t="s">
        <v>38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" customHeight="1">
      <c r="A2" s="12"/>
      <c r="B2" s="44"/>
      <c r="C2" s="45"/>
      <c r="D2" s="13"/>
      <c r="E2" s="13"/>
      <c r="F2" s="13"/>
      <c r="G2" s="12"/>
      <c r="H2" s="12"/>
      <c r="I2" s="2"/>
      <c r="J2" s="3"/>
    </row>
    <row r="3" spans="1:10" ht="35.25" customHeight="1">
      <c r="A3" s="8" t="s">
        <v>17</v>
      </c>
      <c r="B3" s="107" t="s">
        <v>44</v>
      </c>
      <c r="C3" s="43" t="s">
        <v>8</v>
      </c>
      <c r="D3" s="9" t="s">
        <v>9</v>
      </c>
      <c r="E3" s="10" t="s">
        <v>10</v>
      </c>
      <c r="F3" s="9" t="s">
        <v>11</v>
      </c>
      <c r="G3" s="11" t="s">
        <v>63</v>
      </c>
      <c r="H3" s="11" t="s">
        <v>62</v>
      </c>
      <c r="I3" s="11" t="s">
        <v>14</v>
      </c>
      <c r="J3" s="11" t="s">
        <v>12</v>
      </c>
    </row>
    <row r="4" spans="1:10" ht="17.25" customHeight="1">
      <c r="A4" s="71">
        <v>1</v>
      </c>
      <c r="B4" s="37" t="str">
        <f>'委外施工明細'!B5</f>
        <v>○○鄉</v>
      </c>
      <c r="C4" s="46"/>
      <c r="D4" s="34">
        <f>'委外施工明細'!D5</f>
        <v>0</v>
      </c>
      <c r="E4" s="34">
        <f>'委外施工明細'!E5</f>
        <v>0</v>
      </c>
      <c r="F4" s="34">
        <f>'委外施工明細'!F5</f>
        <v>5001671</v>
      </c>
      <c r="G4" s="5">
        <f>'委外施工明細'!R5</f>
        <v>0</v>
      </c>
      <c r="H4" s="5">
        <f>'自行施工明細'!S5</f>
        <v>0</v>
      </c>
      <c r="I4" s="5">
        <f>'物料明細'!S5</f>
        <v>0</v>
      </c>
      <c r="J4" s="5">
        <f aca="true" t="shared" si="0" ref="J4:J37">G4+I4</f>
        <v>0</v>
      </c>
    </row>
    <row r="5" spans="1:10" ht="17.25" customHeight="1">
      <c r="A5" s="71">
        <v>2</v>
      </c>
      <c r="B5" s="37"/>
      <c r="C5" s="46"/>
      <c r="D5" s="34">
        <f>'委外施工明細'!D6</f>
        <v>0</v>
      </c>
      <c r="E5" s="34">
        <f>'委外施工明細'!E6</f>
        <v>0</v>
      </c>
      <c r="F5" s="34">
        <f>'委外施工明細'!F6</f>
        <v>5061669</v>
      </c>
      <c r="G5" s="5">
        <f>'委外施工明細'!R6</f>
        <v>0</v>
      </c>
      <c r="H5" s="5">
        <f>'自行施工明細'!S6</f>
        <v>0</v>
      </c>
      <c r="I5" s="5">
        <f>'物料明細'!S6</f>
        <v>0</v>
      </c>
      <c r="J5" s="5">
        <f t="shared" si="0"/>
        <v>0</v>
      </c>
    </row>
    <row r="6" spans="1:10" ht="17.25" customHeight="1">
      <c r="A6" s="71">
        <v>3</v>
      </c>
      <c r="B6" s="37"/>
      <c r="C6" s="46"/>
      <c r="D6" s="34">
        <f>'委外施工明細'!D7</f>
        <v>0</v>
      </c>
      <c r="E6" s="34">
        <f>'委外施工明細'!E7</f>
        <v>0</v>
      </c>
      <c r="F6" s="34">
        <f>'委外施工明細'!F7</f>
        <v>5061663</v>
      </c>
      <c r="G6" s="5">
        <f>'委外施工明細'!R7</f>
        <v>0</v>
      </c>
      <c r="H6" s="5">
        <f>'自行施工明細'!S7</f>
        <v>0</v>
      </c>
      <c r="I6" s="5">
        <f>'物料明細'!S7</f>
        <v>0</v>
      </c>
      <c r="J6" s="5">
        <f t="shared" si="0"/>
        <v>0</v>
      </c>
    </row>
    <row r="7" spans="1:10" ht="17.25" customHeight="1">
      <c r="A7" s="71">
        <v>4</v>
      </c>
      <c r="B7" s="37"/>
      <c r="C7" s="46"/>
      <c r="D7" s="34">
        <f>'委外施工明細'!D8</f>
        <v>0</v>
      </c>
      <c r="E7" s="34">
        <f>'委外施工明細'!E8</f>
        <v>0</v>
      </c>
      <c r="F7" s="34">
        <f>'委外施工明細'!F8</f>
        <v>4991673</v>
      </c>
      <c r="G7" s="5">
        <f>'委外施工明細'!R8</f>
        <v>0</v>
      </c>
      <c r="H7" s="5">
        <f>'自行施工明細'!S8</f>
        <v>0</v>
      </c>
      <c r="I7" s="5">
        <f>'物料明細'!S8</f>
        <v>0</v>
      </c>
      <c r="J7" s="5">
        <f t="shared" si="0"/>
        <v>0</v>
      </c>
    </row>
    <row r="8" spans="1:10" ht="17.25" customHeight="1">
      <c r="A8" s="71">
        <v>5</v>
      </c>
      <c r="B8" s="37"/>
      <c r="C8" s="46"/>
      <c r="D8" s="34">
        <f>'委外施工明細'!D9</f>
        <v>0</v>
      </c>
      <c r="E8" s="34">
        <f>'委外施工明細'!E9</f>
        <v>0</v>
      </c>
      <c r="F8" s="34">
        <f>'委外施工明細'!F9</f>
        <v>5061668</v>
      </c>
      <c r="G8" s="5">
        <f>'委外施工明細'!R9</f>
        <v>0</v>
      </c>
      <c r="H8" s="5">
        <f>'自行施工明細'!S9</f>
        <v>0</v>
      </c>
      <c r="I8" s="5">
        <f>'物料明細'!S9</f>
        <v>0</v>
      </c>
      <c r="J8" s="5">
        <f t="shared" si="0"/>
        <v>0</v>
      </c>
    </row>
    <row r="9" spans="1:10" ht="17.25" customHeight="1">
      <c r="A9" s="71">
        <v>6</v>
      </c>
      <c r="B9" s="37"/>
      <c r="C9" s="46"/>
      <c r="D9" s="34">
        <f>'委外施工明細'!D10</f>
        <v>0</v>
      </c>
      <c r="E9" s="34">
        <f>'委外施工明細'!E10</f>
        <v>0</v>
      </c>
      <c r="F9" s="34">
        <f>'委外施工明細'!F10</f>
        <v>5001657</v>
      </c>
      <c r="G9" s="5">
        <f>'委外施工明細'!R10</f>
        <v>0</v>
      </c>
      <c r="H9" s="5">
        <f>'自行施工明細'!S10</f>
        <v>0</v>
      </c>
      <c r="I9" s="5">
        <f>'物料明細'!S10</f>
        <v>0</v>
      </c>
      <c r="J9" s="5">
        <f t="shared" si="0"/>
        <v>0</v>
      </c>
    </row>
    <row r="10" spans="1:10" ht="17.25" customHeight="1">
      <c r="A10" s="71">
        <v>7</v>
      </c>
      <c r="B10" s="37"/>
      <c r="C10" s="46"/>
      <c r="D10" s="34">
        <f>'委外施工明細'!D11</f>
        <v>0</v>
      </c>
      <c r="E10" s="34">
        <f>'委外施工明細'!E11</f>
        <v>0</v>
      </c>
      <c r="F10" s="34">
        <f>'委外施工明細'!F11</f>
        <v>5051667</v>
      </c>
      <c r="G10" s="5">
        <f>'委外施工明細'!R11</f>
        <v>0</v>
      </c>
      <c r="H10" s="5">
        <f>'自行施工明細'!S11</f>
        <v>0</v>
      </c>
      <c r="I10" s="5">
        <f>'物料明細'!S11</f>
        <v>0</v>
      </c>
      <c r="J10" s="5">
        <f t="shared" si="0"/>
        <v>0</v>
      </c>
    </row>
    <row r="11" spans="1:10" ht="17.25" customHeight="1">
      <c r="A11" s="71">
        <v>8</v>
      </c>
      <c r="B11" s="37"/>
      <c r="C11" s="46"/>
      <c r="D11" s="34">
        <f>'委外施工明細'!D12</f>
        <v>0</v>
      </c>
      <c r="E11" s="34">
        <f>'委外施工明細'!E12</f>
        <v>0</v>
      </c>
      <c r="F11" s="34">
        <f>'委外施工明細'!F12</f>
        <v>5031663</v>
      </c>
      <c r="G11" s="5">
        <f>'委外施工明細'!R12</f>
        <v>0</v>
      </c>
      <c r="H11" s="5">
        <f>'自行施工明細'!S12</f>
        <v>0</v>
      </c>
      <c r="I11" s="5">
        <f>'物料明細'!S12</f>
        <v>0</v>
      </c>
      <c r="J11" s="5">
        <f t="shared" si="0"/>
        <v>0</v>
      </c>
    </row>
    <row r="12" spans="1:10" ht="17.25" customHeight="1">
      <c r="A12" s="71">
        <v>9</v>
      </c>
      <c r="B12" s="37"/>
      <c r="C12" s="46"/>
      <c r="D12" s="34">
        <f>'委外施工明細'!D13</f>
        <v>0</v>
      </c>
      <c r="E12" s="34">
        <f>'委外施工明細'!E13</f>
        <v>0</v>
      </c>
      <c r="F12" s="34">
        <f>'委外施工明細'!F13</f>
        <v>4981661</v>
      </c>
      <c r="G12" s="5">
        <f>'委外施工明細'!R13</f>
        <v>0</v>
      </c>
      <c r="H12" s="5">
        <f>'自行施工明細'!S13</f>
        <v>0</v>
      </c>
      <c r="I12" s="5">
        <f>'物料明細'!S13</f>
        <v>0</v>
      </c>
      <c r="J12" s="5">
        <f t="shared" si="0"/>
        <v>0</v>
      </c>
    </row>
    <row r="13" spans="1:10" ht="17.25" customHeight="1">
      <c r="A13" s="71">
        <v>10</v>
      </c>
      <c r="B13" s="37"/>
      <c r="C13" s="46"/>
      <c r="D13" s="34">
        <f>'委外施工明細'!D14</f>
        <v>0</v>
      </c>
      <c r="E13" s="34">
        <f>'委外施工明細'!E14</f>
        <v>0</v>
      </c>
      <c r="F13" s="34">
        <f>'委外施工明細'!F14</f>
        <v>4951656</v>
      </c>
      <c r="G13" s="5">
        <f>'委外施工明細'!R14</f>
        <v>0</v>
      </c>
      <c r="H13" s="5">
        <f>'自行施工明細'!S14</f>
        <v>0</v>
      </c>
      <c r="I13" s="5">
        <f>'物料明細'!S14</f>
        <v>0</v>
      </c>
      <c r="J13" s="5">
        <f t="shared" si="0"/>
        <v>0</v>
      </c>
    </row>
    <row r="14" spans="1:10" ht="17.25" customHeight="1">
      <c r="A14" s="71">
        <v>11</v>
      </c>
      <c r="B14" s="37"/>
      <c r="C14" s="46"/>
      <c r="D14" s="34">
        <f>'委外施工明細'!D15</f>
        <v>0</v>
      </c>
      <c r="E14" s="34">
        <f>'委外施工明細'!E15</f>
        <v>0</v>
      </c>
      <c r="F14" s="34">
        <f>'委外施工明細'!F15</f>
        <v>5061659</v>
      </c>
      <c r="G14" s="5">
        <f>'委外施工明細'!R15</f>
        <v>0</v>
      </c>
      <c r="H14" s="5">
        <f>'自行施工明細'!S15</f>
        <v>0</v>
      </c>
      <c r="I14" s="5">
        <f>'物料明細'!S15</f>
        <v>0</v>
      </c>
      <c r="J14" s="5">
        <f t="shared" si="0"/>
        <v>0</v>
      </c>
    </row>
    <row r="15" spans="1:10" ht="17.25" customHeight="1">
      <c r="A15" s="71">
        <v>12</v>
      </c>
      <c r="B15" s="37"/>
      <c r="C15" s="46"/>
      <c r="D15" s="34">
        <f>'委外施工明細'!D16</f>
        <v>0</v>
      </c>
      <c r="E15" s="34">
        <f>'委外施工明細'!E16</f>
        <v>0</v>
      </c>
      <c r="F15" s="34">
        <f>'委外施工明細'!F16</f>
        <v>4951653</v>
      </c>
      <c r="G15" s="5">
        <f>'委外施工明細'!R16</f>
        <v>0</v>
      </c>
      <c r="H15" s="5">
        <f>'自行施工明細'!S16</f>
        <v>0</v>
      </c>
      <c r="I15" s="5">
        <f>'物料明細'!S16</f>
        <v>0</v>
      </c>
      <c r="J15" s="5">
        <f t="shared" si="0"/>
        <v>0</v>
      </c>
    </row>
    <row r="16" spans="1:10" ht="17.25" customHeight="1">
      <c r="A16" s="71">
        <v>13</v>
      </c>
      <c r="B16" s="37"/>
      <c r="C16" s="46"/>
      <c r="D16" s="34">
        <f>'委外施工明細'!D17</f>
        <v>0</v>
      </c>
      <c r="E16" s="34">
        <f>'委外施工明細'!E17</f>
        <v>0</v>
      </c>
      <c r="F16" s="34">
        <f>'委外施工明細'!F17</f>
        <v>5001678</v>
      </c>
      <c r="G16" s="5">
        <f>'委外施工明細'!R17</f>
        <v>0</v>
      </c>
      <c r="H16" s="5">
        <f>'自行施工明細'!S17</f>
        <v>0</v>
      </c>
      <c r="I16" s="5">
        <f>'物料明細'!S17</f>
        <v>0</v>
      </c>
      <c r="J16" s="5">
        <f t="shared" si="0"/>
        <v>0</v>
      </c>
    </row>
    <row r="17" spans="1:10" ht="17.25" customHeight="1">
      <c r="A17" s="71">
        <v>14</v>
      </c>
      <c r="B17" s="37"/>
      <c r="C17" s="46"/>
      <c r="D17" s="34">
        <f>'委外施工明細'!D18</f>
        <v>0</v>
      </c>
      <c r="E17" s="34">
        <f>'委外施工明細'!E18</f>
        <v>0</v>
      </c>
      <c r="F17" s="34">
        <f>'委外施工明細'!F18</f>
        <v>5011678</v>
      </c>
      <c r="G17" s="5">
        <f>'委外施工明細'!R18</f>
        <v>0</v>
      </c>
      <c r="H17" s="5">
        <f>'自行施工明細'!S18</f>
        <v>0</v>
      </c>
      <c r="I17" s="5">
        <f>'物料明細'!S18</f>
        <v>0</v>
      </c>
      <c r="J17" s="5">
        <f t="shared" si="0"/>
        <v>0</v>
      </c>
    </row>
    <row r="18" spans="1:10" ht="17.25" customHeight="1">
      <c r="A18" s="71">
        <v>15</v>
      </c>
      <c r="B18" s="37"/>
      <c r="C18" s="46"/>
      <c r="D18" s="34">
        <f>'委外施工明細'!D19</f>
        <v>0</v>
      </c>
      <c r="E18" s="34">
        <f>'委外施工明細'!E19</f>
        <v>0</v>
      </c>
      <c r="F18" s="34">
        <f>'委外施工明細'!F19</f>
        <v>4981656</v>
      </c>
      <c r="G18" s="5">
        <f>'委外施工明細'!R19</f>
        <v>0</v>
      </c>
      <c r="H18" s="5">
        <f>'自行施工明細'!S19</f>
        <v>0</v>
      </c>
      <c r="I18" s="5">
        <f>'物料明細'!S19</f>
        <v>0</v>
      </c>
      <c r="J18" s="5">
        <f t="shared" si="0"/>
        <v>0</v>
      </c>
    </row>
    <row r="19" spans="1:10" ht="17.25" customHeight="1">
      <c r="A19" s="71">
        <v>16</v>
      </c>
      <c r="B19" s="37"/>
      <c r="C19" s="46"/>
      <c r="D19" s="34">
        <f>'委外施工明細'!D20</f>
        <v>0</v>
      </c>
      <c r="E19" s="34">
        <f>'委外施工明細'!E20</f>
        <v>0</v>
      </c>
      <c r="F19" s="34">
        <f>'委外施工明細'!F20</f>
        <v>5021660</v>
      </c>
      <c r="G19" s="5">
        <f>'委外施工明細'!R20</f>
        <v>0</v>
      </c>
      <c r="H19" s="5">
        <f>'自行施工明細'!S20</f>
        <v>0</v>
      </c>
      <c r="I19" s="5">
        <f>'物料明細'!S21</f>
        <v>0</v>
      </c>
      <c r="J19" s="5">
        <f t="shared" si="0"/>
        <v>0</v>
      </c>
    </row>
    <row r="20" spans="1:10" ht="17.25" customHeight="1">
      <c r="A20" s="126" t="str">
        <f>'委外施工明細'!A21</f>
        <v>○○鄉</v>
      </c>
      <c r="B20" s="127"/>
      <c r="C20" s="127"/>
      <c r="D20" s="127"/>
      <c r="E20" s="128"/>
      <c r="F20" s="67" t="str">
        <f>'委外施工明細'!G21</f>
        <v>數量小計</v>
      </c>
      <c r="G20" s="68">
        <f>'委外施工明細'!R21</f>
        <v>0</v>
      </c>
      <c r="H20" s="68">
        <f>'委外施工明細'!S21</f>
        <v>0</v>
      </c>
      <c r="I20" s="68">
        <f>'物料明細'!S22</f>
        <v>0</v>
      </c>
      <c r="J20" s="68">
        <f t="shared" si="0"/>
        <v>0</v>
      </c>
    </row>
    <row r="21" spans="1:10" ht="17.25" customHeight="1">
      <c r="A21" s="71">
        <v>1</v>
      </c>
      <c r="B21" s="37"/>
      <c r="C21" s="46"/>
      <c r="D21" s="34">
        <f>'委外施工明細'!D23</f>
        <v>0</v>
      </c>
      <c r="E21" s="34">
        <f>'委外施工明細'!E23</f>
        <v>0</v>
      </c>
      <c r="F21" s="34">
        <f>'委外施工明細'!F23</f>
        <v>5751473</v>
      </c>
      <c r="G21" s="5">
        <f>'委外施工明細'!R23</f>
        <v>0</v>
      </c>
      <c r="H21" s="5">
        <f>'自行施工明細'!S22</f>
        <v>0</v>
      </c>
      <c r="I21" s="5">
        <f>'物料明細'!S24</f>
        <v>0</v>
      </c>
      <c r="J21" s="5">
        <f t="shared" si="0"/>
        <v>0</v>
      </c>
    </row>
    <row r="22" spans="1:10" ht="17.25" customHeight="1">
      <c r="A22" s="71">
        <v>2</v>
      </c>
      <c r="B22" s="37"/>
      <c r="C22" s="46"/>
      <c r="D22" s="34">
        <f>'委外施工明細'!D24</f>
        <v>0</v>
      </c>
      <c r="E22" s="34">
        <f>'委外施工明細'!E24</f>
        <v>0</v>
      </c>
      <c r="F22" s="34">
        <f>'委外施工明細'!F24</f>
        <v>5761474</v>
      </c>
      <c r="G22" s="5">
        <f>'委外施工明細'!R24</f>
        <v>0</v>
      </c>
      <c r="H22" s="5">
        <f>'自行施工明細'!S23</f>
        <v>0</v>
      </c>
      <c r="I22" s="5">
        <f>'物料明細'!S25</f>
        <v>0</v>
      </c>
      <c r="J22" s="5">
        <f t="shared" si="0"/>
        <v>0</v>
      </c>
    </row>
    <row r="23" spans="1:10" ht="17.25" customHeight="1">
      <c r="A23" s="71">
        <v>3</v>
      </c>
      <c r="B23" s="37"/>
      <c r="C23" s="46"/>
      <c r="D23" s="34">
        <f>'委外施工明細'!D25</f>
        <v>0</v>
      </c>
      <c r="E23" s="34">
        <f>'委外施工明細'!E25</f>
        <v>0</v>
      </c>
      <c r="F23" s="34">
        <f>'委外施工明細'!F25</f>
        <v>5681493</v>
      </c>
      <c r="G23" s="5">
        <f>'委外施工明細'!R25</f>
        <v>0</v>
      </c>
      <c r="H23" s="5">
        <f>'自行施工明細'!S24</f>
        <v>0</v>
      </c>
      <c r="I23" s="5">
        <f>'物料明細'!S26</f>
        <v>0</v>
      </c>
      <c r="J23" s="5">
        <f t="shared" si="0"/>
        <v>0</v>
      </c>
    </row>
    <row r="24" spans="1:10" ht="17.25" customHeight="1">
      <c r="A24" s="71">
        <v>4</v>
      </c>
      <c r="B24" s="37"/>
      <c r="C24" s="46"/>
      <c r="D24" s="34">
        <f>'委外施工明細'!D26</f>
        <v>0</v>
      </c>
      <c r="E24" s="34">
        <f>'委外施工明細'!E26</f>
        <v>0</v>
      </c>
      <c r="F24" s="34">
        <f>'委外施工明細'!F26</f>
        <v>5631493</v>
      </c>
      <c r="G24" s="5">
        <f>'委外施工明細'!R26</f>
        <v>0</v>
      </c>
      <c r="H24" s="5">
        <f>'自行施工明細'!S25</f>
        <v>0</v>
      </c>
      <c r="I24" s="5">
        <f>'物料明細'!S27</f>
        <v>0</v>
      </c>
      <c r="J24" s="5">
        <f t="shared" si="0"/>
        <v>0</v>
      </c>
    </row>
    <row r="25" spans="1:10" ht="17.25" customHeight="1">
      <c r="A25" s="71">
        <v>5</v>
      </c>
      <c r="B25" s="37"/>
      <c r="C25" s="46"/>
      <c r="D25" s="34">
        <f>'委外施工明細'!D27</f>
        <v>0</v>
      </c>
      <c r="E25" s="34">
        <f>'委外施工明細'!E27</f>
        <v>0</v>
      </c>
      <c r="F25" s="34">
        <f>'委外施工明細'!F27</f>
        <v>5781506</v>
      </c>
      <c r="G25" s="5">
        <f>'委外施工明細'!R27</f>
        <v>0</v>
      </c>
      <c r="H25" s="5">
        <f>'自行施工明細'!S26</f>
        <v>0</v>
      </c>
      <c r="I25" s="5">
        <f>'物料明細'!S28</f>
        <v>0</v>
      </c>
      <c r="J25" s="5">
        <f t="shared" si="0"/>
        <v>0</v>
      </c>
    </row>
    <row r="26" spans="1:10" ht="17.25" customHeight="1">
      <c r="A26" s="71">
        <v>6</v>
      </c>
      <c r="B26" s="37"/>
      <c r="C26" s="46"/>
      <c r="D26" s="34">
        <f>'委外施工明細'!D28</f>
        <v>0</v>
      </c>
      <c r="E26" s="34">
        <f>'委外施工明細'!E28</f>
        <v>0</v>
      </c>
      <c r="F26" s="34">
        <f>'委外施工明細'!F28</f>
        <v>5861522</v>
      </c>
      <c r="G26" s="5">
        <f>'委外施工明細'!R28</f>
        <v>0</v>
      </c>
      <c r="H26" s="5">
        <f>'自行施工明細'!S27</f>
        <v>0</v>
      </c>
      <c r="I26" s="5">
        <f>'物料明細'!S29</f>
        <v>0</v>
      </c>
      <c r="J26" s="5">
        <f t="shared" si="0"/>
        <v>0</v>
      </c>
    </row>
    <row r="27" spans="1:10" ht="17.25" customHeight="1">
      <c r="A27" s="71">
        <v>7</v>
      </c>
      <c r="B27" s="37"/>
      <c r="C27" s="46"/>
      <c r="D27" s="34">
        <f>'委外施工明細'!D29</f>
        <v>0</v>
      </c>
      <c r="E27" s="34">
        <f>'委外施工明細'!E29</f>
        <v>0</v>
      </c>
      <c r="F27" s="34">
        <f>'委外施工明細'!F29</f>
        <v>5651493</v>
      </c>
      <c r="G27" s="5">
        <f>'委外施工明細'!R29</f>
        <v>0</v>
      </c>
      <c r="H27" s="5">
        <f>'自行施工明細'!S28</f>
        <v>0</v>
      </c>
      <c r="I27" s="5">
        <f>'物料明細'!S30</f>
        <v>0</v>
      </c>
      <c r="J27" s="5">
        <f t="shared" si="0"/>
        <v>0</v>
      </c>
    </row>
    <row r="28" spans="1:10" ht="17.25" customHeight="1">
      <c r="A28" s="71">
        <v>8</v>
      </c>
      <c r="B28" s="37"/>
      <c r="C28" s="46"/>
      <c r="D28" s="34">
        <f>'委外施工明細'!D30</f>
        <v>0</v>
      </c>
      <c r="E28" s="34">
        <f>'委外施工明細'!E30</f>
        <v>0</v>
      </c>
      <c r="F28" s="34">
        <f>'委外施工明細'!F30</f>
        <v>5841516</v>
      </c>
      <c r="G28" s="5">
        <f>'委外施工明細'!R30</f>
        <v>0</v>
      </c>
      <c r="H28" s="5">
        <f>'自行施工明細'!S29</f>
        <v>0</v>
      </c>
      <c r="I28" s="5">
        <f>'物料明細'!S31</f>
        <v>0</v>
      </c>
      <c r="J28" s="5">
        <f t="shared" si="0"/>
        <v>0</v>
      </c>
    </row>
    <row r="29" spans="1:10" ht="17.25" customHeight="1">
      <c r="A29" s="71">
        <v>9</v>
      </c>
      <c r="B29" s="37"/>
      <c r="C29" s="46"/>
      <c r="D29" s="34">
        <f>'委外施工明細'!D31</f>
        <v>0</v>
      </c>
      <c r="E29" s="34">
        <f>'委外施工明細'!E31</f>
        <v>0</v>
      </c>
      <c r="F29" s="34">
        <f>'委外施工明細'!F31</f>
        <v>5831491</v>
      </c>
      <c r="G29" s="5">
        <f>'委外施工明細'!R31</f>
        <v>0</v>
      </c>
      <c r="H29" s="5">
        <f>'自行施工明細'!S30</f>
        <v>0</v>
      </c>
      <c r="I29" s="5">
        <f>'物料明細'!S32</f>
        <v>0</v>
      </c>
      <c r="J29" s="5">
        <f t="shared" si="0"/>
        <v>0</v>
      </c>
    </row>
    <row r="30" spans="1:10" ht="17.25" customHeight="1">
      <c r="A30" s="71">
        <v>10</v>
      </c>
      <c r="B30" s="37"/>
      <c r="C30" s="46"/>
      <c r="D30" s="34">
        <f>'委外施工明細'!D32</f>
        <v>0</v>
      </c>
      <c r="E30" s="34">
        <f>'委外施工明細'!E32</f>
        <v>0</v>
      </c>
      <c r="F30" s="34">
        <f>'委外施工明細'!F32</f>
        <v>5871523</v>
      </c>
      <c r="G30" s="5">
        <f>'委外施工明細'!R32</f>
        <v>0</v>
      </c>
      <c r="H30" s="5">
        <f>'自行施工明細'!S31</f>
        <v>0</v>
      </c>
      <c r="I30" s="5">
        <f>'物料明細'!S33</f>
        <v>0</v>
      </c>
      <c r="J30" s="5">
        <f t="shared" si="0"/>
        <v>0</v>
      </c>
    </row>
    <row r="31" spans="1:10" ht="17.25" customHeight="1">
      <c r="A31" s="71">
        <v>11</v>
      </c>
      <c r="B31" s="37"/>
      <c r="C31" s="46"/>
      <c r="D31" s="34">
        <f>'委外施工明細'!D33</f>
        <v>0</v>
      </c>
      <c r="E31" s="34">
        <f>'委外施工明細'!E33</f>
        <v>0</v>
      </c>
      <c r="F31" s="34">
        <f>'委外施工明細'!F33</f>
        <v>5631493</v>
      </c>
      <c r="G31" s="5">
        <f>'委外施工明細'!R33</f>
        <v>0</v>
      </c>
      <c r="H31" s="5">
        <f>'自行施工明細'!S32</f>
        <v>0</v>
      </c>
      <c r="I31" s="5">
        <f>'物料明細'!S34</f>
        <v>0</v>
      </c>
      <c r="J31" s="5">
        <f t="shared" si="0"/>
        <v>0</v>
      </c>
    </row>
    <row r="32" spans="1:10" ht="17.25" customHeight="1">
      <c r="A32" s="71">
        <v>12</v>
      </c>
      <c r="B32" s="37"/>
      <c r="C32" s="46"/>
      <c r="D32" s="34">
        <f>'委外施工明細'!D34</f>
        <v>0</v>
      </c>
      <c r="E32" s="34">
        <f>'委外施工明細'!E34</f>
        <v>0</v>
      </c>
      <c r="F32" s="34">
        <f>'委外施工明細'!F34</f>
        <v>5761474</v>
      </c>
      <c r="G32" s="5">
        <f>'委外施工明細'!R34</f>
        <v>0</v>
      </c>
      <c r="H32" s="5">
        <f>'自行施工明細'!S33</f>
        <v>0</v>
      </c>
      <c r="I32" s="5">
        <f>'物料明細'!S35</f>
        <v>0</v>
      </c>
      <c r="J32" s="5">
        <f t="shared" si="0"/>
        <v>0</v>
      </c>
    </row>
    <row r="33" spans="1:10" ht="17.25" customHeight="1">
      <c r="A33" s="71">
        <v>13</v>
      </c>
      <c r="B33" s="37"/>
      <c r="C33" s="46"/>
      <c r="D33" s="34">
        <f>'委外施工明細'!D35</f>
        <v>0</v>
      </c>
      <c r="E33" s="34">
        <f>'委外施工明細'!E35</f>
        <v>0</v>
      </c>
      <c r="F33" s="34">
        <f>'委外施工明細'!F35</f>
        <v>5761474</v>
      </c>
      <c r="G33" s="5">
        <f>'委外施工明細'!R35</f>
        <v>0</v>
      </c>
      <c r="H33" s="5">
        <f>'自行施工明細'!S34</f>
        <v>0</v>
      </c>
      <c r="I33" s="5">
        <f>'物料明細'!S36</f>
        <v>0</v>
      </c>
      <c r="J33" s="5">
        <f t="shared" si="0"/>
        <v>0</v>
      </c>
    </row>
    <row r="34" spans="1:10" ht="17.25" customHeight="1">
      <c r="A34" s="71">
        <v>14</v>
      </c>
      <c r="B34" s="37"/>
      <c r="C34" s="46"/>
      <c r="D34" s="34">
        <f>'委外施工明細'!D36</f>
        <v>0</v>
      </c>
      <c r="E34" s="34">
        <f>'委外施工明細'!E36</f>
        <v>0</v>
      </c>
      <c r="F34" s="34">
        <f>'委外施工明細'!F36</f>
        <v>5831490</v>
      </c>
      <c r="G34" s="5">
        <f>'委外施工明細'!R36</f>
        <v>0</v>
      </c>
      <c r="H34" s="5">
        <f>'自行施工明細'!S35</f>
        <v>0</v>
      </c>
      <c r="I34" s="5">
        <f>'物料明細'!S37</f>
        <v>0</v>
      </c>
      <c r="J34" s="5">
        <f t="shared" si="0"/>
        <v>0</v>
      </c>
    </row>
    <row r="35" spans="1:10" ht="17.25" customHeight="1">
      <c r="A35" s="71">
        <v>15</v>
      </c>
      <c r="B35" s="37"/>
      <c r="C35" s="46"/>
      <c r="D35" s="34">
        <f>'委外施工明細'!D37</f>
        <v>0</v>
      </c>
      <c r="E35" s="34">
        <f>'委外施工明細'!E37</f>
        <v>0</v>
      </c>
      <c r="F35" s="34">
        <f>'委外施工明細'!F37</f>
        <v>0</v>
      </c>
      <c r="G35" s="5">
        <f>'委外施工明細'!R37</f>
        <v>0</v>
      </c>
      <c r="H35" s="5">
        <f>'自行施工明細'!S36</f>
        <v>0</v>
      </c>
      <c r="I35" s="5">
        <f>'物料明細'!S38</f>
        <v>0</v>
      </c>
      <c r="J35" s="5">
        <f t="shared" si="0"/>
        <v>0</v>
      </c>
    </row>
    <row r="36" spans="1:10" ht="17.25" customHeight="1">
      <c r="A36" s="71">
        <v>16</v>
      </c>
      <c r="B36" s="37"/>
      <c r="C36" s="46"/>
      <c r="D36" s="34">
        <f>'委外施工明細'!D38</f>
        <v>0</v>
      </c>
      <c r="E36" s="34">
        <f>'委外施工明細'!E38</f>
        <v>0</v>
      </c>
      <c r="F36" s="34">
        <f>'委外施工明細'!F38</f>
        <v>0</v>
      </c>
      <c r="G36" s="5">
        <f>'委外施工明細'!R38</f>
        <v>0</v>
      </c>
      <c r="H36" s="5">
        <f>'自行施工明細'!S37</f>
        <v>0</v>
      </c>
      <c r="I36" s="5">
        <f>'物料明細'!S39</f>
        <v>0</v>
      </c>
      <c r="J36" s="5">
        <f t="shared" si="0"/>
        <v>0</v>
      </c>
    </row>
    <row r="37" spans="1:10" ht="17.25" customHeight="1">
      <c r="A37" s="126" t="str">
        <f>'委外施工明細'!A39</f>
        <v>○○鄉</v>
      </c>
      <c r="B37" s="127"/>
      <c r="C37" s="127"/>
      <c r="D37" s="127"/>
      <c r="E37" s="128"/>
      <c r="F37" s="67" t="str">
        <f>F20</f>
        <v>數量小計</v>
      </c>
      <c r="G37" s="68">
        <f>'委外施工明細'!R39</f>
        <v>0</v>
      </c>
      <c r="H37" s="68">
        <f>'委外施工明細'!S39</f>
        <v>0</v>
      </c>
      <c r="I37" s="68">
        <f>'物料明細'!S40</f>
        <v>0</v>
      </c>
      <c r="J37" s="68">
        <f t="shared" si="0"/>
        <v>0</v>
      </c>
    </row>
    <row r="38" spans="1:12" ht="17.25" customHeight="1">
      <c r="A38" s="135" t="s">
        <v>34</v>
      </c>
      <c r="B38" s="136"/>
      <c r="C38" s="136"/>
      <c r="D38" s="136"/>
      <c r="E38" s="136"/>
      <c r="F38" s="137"/>
      <c r="G38" s="109">
        <f>G20+G37</f>
        <v>0</v>
      </c>
      <c r="H38" s="109">
        <f>H20+H37</f>
        <v>0</v>
      </c>
      <c r="I38" s="109">
        <f>I20+I37</f>
        <v>0</v>
      </c>
      <c r="J38" s="109">
        <f>J20+J37</f>
        <v>0</v>
      </c>
      <c r="L38" s="74"/>
    </row>
    <row r="39" spans="1:10" ht="15.75">
      <c r="A39" s="132" t="s">
        <v>61</v>
      </c>
      <c r="B39" s="133"/>
      <c r="C39" s="133"/>
      <c r="D39" s="133"/>
      <c r="E39" s="133"/>
      <c r="F39" s="134"/>
      <c r="G39" s="110">
        <f>ROUND(G38*0.05,0)</f>
        <v>0</v>
      </c>
      <c r="H39" s="123"/>
      <c r="I39" s="110">
        <f>ROUND(I38*0.05,0)</f>
        <v>0</v>
      </c>
      <c r="J39" s="110">
        <f>ROUND(J38*0.05,0)</f>
        <v>0</v>
      </c>
    </row>
    <row r="40" spans="1:10" ht="15.75">
      <c r="A40" s="129" t="s">
        <v>15</v>
      </c>
      <c r="B40" s="130"/>
      <c r="C40" s="130"/>
      <c r="D40" s="130"/>
      <c r="E40" s="130"/>
      <c r="F40" s="131"/>
      <c r="G40" s="69">
        <f>G38+G39</f>
        <v>0</v>
      </c>
      <c r="H40" s="69">
        <f>H38+H39</f>
        <v>0</v>
      </c>
      <c r="I40" s="69">
        <f>I38+I39</f>
        <v>0</v>
      </c>
      <c r="J40" s="69">
        <f>J38+J39</f>
        <v>0</v>
      </c>
    </row>
    <row r="41" spans="9:12" ht="15.75">
      <c r="I41" s="6"/>
      <c r="J41" s="6"/>
      <c r="K41" s="74"/>
      <c r="L41" s="74"/>
    </row>
    <row r="42" spans="5:12" ht="15.75">
      <c r="E42" s="77"/>
      <c r="I42" s="78"/>
      <c r="J42" s="79"/>
      <c r="K42" s="74"/>
      <c r="L42" s="74"/>
    </row>
    <row r="43" spans="7:12" ht="15.75">
      <c r="G43" s="6"/>
      <c r="H43" s="6"/>
      <c r="I43" s="6"/>
      <c r="J43" s="6"/>
      <c r="K43" s="76"/>
      <c r="L43" s="76"/>
    </row>
    <row r="44" ht="15.75">
      <c r="J44" s="6"/>
    </row>
    <row r="45" ht="15.75">
      <c r="J45" s="7"/>
    </row>
  </sheetData>
  <sheetProtection/>
  <mergeCells count="6">
    <mergeCell ref="A1:J1"/>
    <mergeCell ref="A37:E37"/>
    <mergeCell ref="A20:E20"/>
    <mergeCell ref="A40:F40"/>
    <mergeCell ref="A39:F39"/>
    <mergeCell ref="A38:F38"/>
  </mergeCells>
  <printOptions horizontalCentered="1"/>
  <pageMargins left="0.1968503937007874" right="0.1968503937007874" top="0.3937007874015748" bottom="0.3937007874015748" header="0.31496062992125984" footer="0.11811023622047245"/>
  <pageSetup fitToHeight="0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56"/>
  <sheetViews>
    <sheetView view="pageBreakPreview" zoomScale="85" zoomScaleSheetLayoutView="85" zoomScalePageLayoutView="0" workbookViewId="0" topLeftCell="A1">
      <pane xSplit="5" ySplit="4" topLeftCell="F5" activePane="bottomRight" state="frozen"/>
      <selection pane="topLeft" activeCell="A337" sqref="A337"/>
      <selection pane="topRight" activeCell="A337" sqref="A337"/>
      <selection pane="bottomLeft" activeCell="A337" sqref="A337"/>
      <selection pane="bottomRight" activeCell="A22" sqref="A22:G22"/>
    </sheetView>
  </sheetViews>
  <sheetFormatPr defaultColWidth="9.00390625" defaultRowHeight="16.5"/>
  <cols>
    <col min="1" max="1" width="9.375" style="1" customWidth="1"/>
    <col min="2" max="2" width="12.875" style="1" customWidth="1"/>
    <col min="3" max="3" width="11.875" style="1" customWidth="1"/>
    <col min="4" max="4" width="45.75390625" style="1" customWidth="1"/>
    <col min="5" max="5" width="20.75390625" style="1" customWidth="1"/>
    <col min="6" max="6" width="8.25390625" style="1" customWidth="1"/>
    <col min="7" max="7" width="12.125" style="42" hidden="1" customWidth="1"/>
    <col min="8" max="8" width="15.125" style="42" customWidth="1"/>
    <col min="9" max="9" width="14.875" style="42" customWidth="1"/>
    <col min="10" max="10" width="10.625" style="1" customWidth="1"/>
    <col min="11" max="11" width="12.625" style="1" customWidth="1"/>
    <col min="12" max="13" width="12.625" style="19" customWidth="1"/>
    <col min="14" max="14" width="13.00390625" style="19" customWidth="1"/>
    <col min="15" max="17" width="12.625" style="19" customWidth="1"/>
    <col min="18" max="18" width="10.75390625" style="19" customWidth="1"/>
    <col min="19" max="19" width="18.375" style="1" customWidth="1"/>
    <col min="20" max="20" width="15.75390625" style="1" customWidth="1"/>
    <col min="21" max="16384" width="9.00390625" style="1" customWidth="1"/>
  </cols>
  <sheetData>
    <row r="1" spans="1:19" ht="30" customHeight="1">
      <c r="A1" s="13"/>
      <c r="B1" s="13"/>
      <c r="C1" s="38"/>
      <c r="D1" s="35"/>
      <c r="E1" s="13"/>
      <c r="F1" s="13"/>
      <c r="G1" s="39"/>
      <c r="H1" s="39"/>
      <c r="I1" s="39"/>
      <c r="J1" s="13"/>
      <c r="K1" s="13"/>
      <c r="L1" s="13"/>
      <c r="M1" s="13"/>
      <c r="N1" s="13"/>
      <c r="O1" s="13"/>
      <c r="P1" s="13"/>
      <c r="Q1" s="13"/>
      <c r="R1" s="95"/>
      <c r="S1" s="3"/>
    </row>
    <row r="2" spans="1:19" ht="17.25" customHeight="1">
      <c r="A2" s="147" t="s">
        <v>6</v>
      </c>
      <c r="B2" s="149" t="s">
        <v>41</v>
      </c>
      <c r="C2" s="147" t="s">
        <v>7</v>
      </c>
      <c r="D2" s="149" t="s">
        <v>8</v>
      </c>
      <c r="E2" s="149" t="s">
        <v>9</v>
      </c>
      <c r="F2" s="152" t="s">
        <v>10</v>
      </c>
      <c r="G2" s="158" t="s">
        <v>11</v>
      </c>
      <c r="H2" s="158" t="s">
        <v>39</v>
      </c>
      <c r="I2" s="158" t="s">
        <v>40</v>
      </c>
      <c r="J2" s="147" t="s">
        <v>43</v>
      </c>
      <c r="K2" s="148"/>
      <c r="L2" s="148"/>
      <c r="M2" s="155"/>
      <c r="N2" s="155"/>
      <c r="O2" s="155"/>
      <c r="P2" s="155"/>
      <c r="Q2" s="155"/>
      <c r="R2" s="156"/>
      <c r="S2" s="145" t="s">
        <v>34</v>
      </c>
    </row>
    <row r="3" spans="1:19" ht="55.5" customHeight="1">
      <c r="A3" s="148"/>
      <c r="B3" s="159"/>
      <c r="C3" s="148"/>
      <c r="D3" s="150"/>
      <c r="E3" s="150"/>
      <c r="F3" s="150"/>
      <c r="G3" s="161"/>
      <c r="H3" s="159"/>
      <c r="I3" s="159"/>
      <c r="J3" s="16"/>
      <c r="K3" s="36" t="s">
        <v>2</v>
      </c>
      <c r="L3" s="36" t="s">
        <v>22</v>
      </c>
      <c r="M3" s="36" t="s">
        <v>23</v>
      </c>
      <c r="N3" s="36" t="s">
        <v>24</v>
      </c>
      <c r="O3" s="36" t="s">
        <v>3</v>
      </c>
      <c r="P3" s="36" t="s">
        <v>21</v>
      </c>
      <c r="Q3" s="36" t="s">
        <v>25</v>
      </c>
      <c r="R3" s="36" t="s">
        <v>13</v>
      </c>
      <c r="S3" s="146"/>
    </row>
    <row r="4" spans="1:19" ht="17.25" customHeight="1">
      <c r="A4" s="148"/>
      <c r="B4" s="160"/>
      <c r="C4" s="148"/>
      <c r="D4" s="151"/>
      <c r="E4" s="150"/>
      <c r="F4" s="150"/>
      <c r="G4" s="161"/>
      <c r="H4" s="160"/>
      <c r="I4" s="160"/>
      <c r="J4" s="33" t="s">
        <v>47</v>
      </c>
      <c r="K4" s="118"/>
      <c r="L4" s="118"/>
      <c r="M4" s="118"/>
      <c r="N4" s="118"/>
      <c r="O4" s="118"/>
      <c r="P4" s="118"/>
      <c r="Q4" s="118"/>
      <c r="R4" s="118"/>
      <c r="S4" s="146"/>
    </row>
    <row r="5" spans="1:19" ht="17.25" customHeight="1">
      <c r="A5" s="61">
        <v>1</v>
      </c>
      <c r="B5" s="61"/>
      <c r="C5" s="60" t="s">
        <v>42</v>
      </c>
      <c r="D5" s="90"/>
      <c r="E5" s="94"/>
      <c r="F5" s="94"/>
      <c r="G5" s="40">
        <v>5001671</v>
      </c>
      <c r="H5" s="40"/>
      <c r="I5" s="40"/>
      <c r="J5" s="17"/>
      <c r="K5" s="18"/>
      <c r="L5" s="18"/>
      <c r="M5" s="18"/>
      <c r="N5" s="18"/>
      <c r="O5" s="27"/>
      <c r="P5" s="18"/>
      <c r="Q5" s="27"/>
      <c r="R5" s="18"/>
      <c r="S5" s="14"/>
    </row>
    <row r="6" spans="1:19" ht="17.25" customHeight="1">
      <c r="A6" s="62">
        <v>2</v>
      </c>
      <c r="B6" s="62"/>
      <c r="C6" s="60"/>
      <c r="D6" s="90"/>
      <c r="E6" s="94"/>
      <c r="F6" s="94"/>
      <c r="G6" s="40">
        <v>5061669</v>
      </c>
      <c r="H6" s="40"/>
      <c r="I6" s="40"/>
      <c r="J6" s="17"/>
      <c r="K6" s="18"/>
      <c r="L6" s="18"/>
      <c r="M6" s="18"/>
      <c r="N6" s="18"/>
      <c r="O6" s="27"/>
      <c r="P6" s="18"/>
      <c r="Q6" s="27"/>
      <c r="R6" s="18"/>
      <c r="S6" s="14"/>
    </row>
    <row r="7" spans="1:19" ht="17.25" customHeight="1">
      <c r="A7" s="61">
        <v>3</v>
      </c>
      <c r="B7" s="61"/>
      <c r="C7" s="60"/>
      <c r="D7" s="90"/>
      <c r="E7" s="94"/>
      <c r="F7" s="94"/>
      <c r="G7" s="40">
        <v>5061663</v>
      </c>
      <c r="H7" s="40"/>
      <c r="I7" s="40"/>
      <c r="J7" s="17"/>
      <c r="K7" s="18"/>
      <c r="L7" s="18"/>
      <c r="M7" s="18"/>
      <c r="N7" s="18"/>
      <c r="O7" s="27"/>
      <c r="P7" s="18"/>
      <c r="Q7" s="27"/>
      <c r="R7" s="18"/>
      <c r="S7" s="14"/>
    </row>
    <row r="8" spans="1:19" ht="17.25" customHeight="1">
      <c r="A8" s="62">
        <v>4</v>
      </c>
      <c r="B8" s="62"/>
      <c r="C8" s="60"/>
      <c r="D8" s="90"/>
      <c r="E8" s="94"/>
      <c r="F8" s="94"/>
      <c r="G8" s="40">
        <v>4991673</v>
      </c>
      <c r="H8" s="40"/>
      <c r="I8" s="40"/>
      <c r="J8" s="17"/>
      <c r="K8" s="18"/>
      <c r="L8" s="18"/>
      <c r="M8" s="18"/>
      <c r="N8" s="18"/>
      <c r="O8" s="27"/>
      <c r="P8" s="18"/>
      <c r="Q8" s="27"/>
      <c r="R8" s="18"/>
      <c r="S8" s="14"/>
    </row>
    <row r="9" spans="1:19" ht="17.25" customHeight="1">
      <c r="A9" s="61">
        <v>5</v>
      </c>
      <c r="B9" s="61"/>
      <c r="C9" s="60"/>
      <c r="D9" s="90"/>
      <c r="E9" s="94"/>
      <c r="F9" s="94"/>
      <c r="G9" s="40">
        <v>5061668</v>
      </c>
      <c r="H9" s="40"/>
      <c r="I9" s="40"/>
      <c r="J9" s="17"/>
      <c r="K9" s="18"/>
      <c r="L9" s="18"/>
      <c r="M9" s="18"/>
      <c r="N9" s="18"/>
      <c r="O9" s="27"/>
      <c r="P9" s="18"/>
      <c r="Q9" s="27"/>
      <c r="R9" s="18"/>
      <c r="S9" s="14"/>
    </row>
    <row r="10" spans="1:19" ht="17.25" customHeight="1">
      <c r="A10" s="62">
        <v>6</v>
      </c>
      <c r="B10" s="62"/>
      <c r="C10" s="60"/>
      <c r="D10" s="90"/>
      <c r="E10" s="94"/>
      <c r="F10" s="94"/>
      <c r="G10" s="40">
        <v>5001657</v>
      </c>
      <c r="H10" s="40"/>
      <c r="I10" s="40"/>
      <c r="J10" s="17"/>
      <c r="K10" s="18"/>
      <c r="L10" s="18"/>
      <c r="M10" s="18"/>
      <c r="N10" s="18"/>
      <c r="O10" s="18"/>
      <c r="P10" s="18"/>
      <c r="Q10" s="18"/>
      <c r="R10" s="18"/>
      <c r="S10" s="14"/>
    </row>
    <row r="11" spans="1:19" ht="17.25" customHeight="1">
      <c r="A11" s="61">
        <v>7</v>
      </c>
      <c r="B11" s="61"/>
      <c r="C11" s="60"/>
      <c r="D11" s="90"/>
      <c r="E11" s="94"/>
      <c r="F11" s="94"/>
      <c r="G11" s="40">
        <v>5051667</v>
      </c>
      <c r="H11" s="40"/>
      <c r="I11" s="40"/>
      <c r="J11" s="17"/>
      <c r="K11" s="18"/>
      <c r="L11" s="18"/>
      <c r="M11" s="18"/>
      <c r="N11" s="18"/>
      <c r="O11" s="18"/>
      <c r="P11" s="18"/>
      <c r="Q11" s="18"/>
      <c r="R11" s="18"/>
      <c r="S11" s="14"/>
    </row>
    <row r="12" spans="1:19" ht="17.25" customHeight="1">
      <c r="A12" s="62">
        <v>8</v>
      </c>
      <c r="B12" s="62"/>
      <c r="C12" s="60"/>
      <c r="D12" s="90"/>
      <c r="E12" s="94"/>
      <c r="F12" s="94"/>
      <c r="G12" s="40">
        <v>5031663</v>
      </c>
      <c r="H12" s="40"/>
      <c r="I12" s="40"/>
      <c r="J12" s="17"/>
      <c r="K12" s="18"/>
      <c r="L12" s="18"/>
      <c r="M12" s="18"/>
      <c r="N12" s="18"/>
      <c r="O12" s="18"/>
      <c r="P12" s="18"/>
      <c r="Q12" s="18"/>
      <c r="R12" s="18"/>
      <c r="S12" s="14"/>
    </row>
    <row r="13" spans="1:19" ht="17.25" customHeight="1">
      <c r="A13" s="61">
        <v>9</v>
      </c>
      <c r="B13" s="61"/>
      <c r="C13" s="60"/>
      <c r="D13" s="90"/>
      <c r="E13" s="94"/>
      <c r="F13" s="94"/>
      <c r="G13" s="40">
        <v>4981661</v>
      </c>
      <c r="H13" s="40"/>
      <c r="I13" s="40"/>
      <c r="J13" s="17"/>
      <c r="K13" s="18"/>
      <c r="L13" s="18"/>
      <c r="M13" s="18"/>
      <c r="N13" s="18"/>
      <c r="O13" s="18"/>
      <c r="P13" s="18"/>
      <c r="Q13" s="18"/>
      <c r="R13" s="18"/>
      <c r="S13" s="14"/>
    </row>
    <row r="14" spans="1:19" ht="17.25" customHeight="1">
      <c r="A14" s="62">
        <v>10</v>
      </c>
      <c r="B14" s="62"/>
      <c r="C14" s="60"/>
      <c r="D14" s="90"/>
      <c r="E14" s="94"/>
      <c r="F14" s="94"/>
      <c r="G14" s="40">
        <v>4951656</v>
      </c>
      <c r="H14" s="40"/>
      <c r="I14" s="40"/>
      <c r="J14" s="17"/>
      <c r="K14" s="18"/>
      <c r="L14" s="18"/>
      <c r="M14" s="18"/>
      <c r="N14" s="18"/>
      <c r="O14" s="18"/>
      <c r="P14" s="18"/>
      <c r="Q14" s="18"/>
      <c r="R14" s="18"/>
      <c r="S14" s="14"/>
    </row>
    <row r="15" spans="1:19" ht="17.25" customHeight="1">
      <c r="A15" s="61">
        <v>11</v>
      </c>
      <c r="B15" s="61"/>
      <c r="C15" s="60"/>
      <c r="D15" s="90"/>
      <c r="E15" s="94"/>
      <c r="F15" s="94"/>
      <c r="G15" s="40">
        <v>5061659</v>
      </c>
      <c r="H15" s="40"/>
      <c r="I15" s="40"/>
      <c r="J15" s="17"/>
      <c r="K15" s="18"/>
      <c r="L15" s="18"/>
      <c r="M15" s="18"/>
      <c r="N15" s="18"/>
      <c r="O15" s="18"/>
      <c r="P15" s="18"/>
      <c r="Q15" s="18"/>
      <c r="R15" s="18"/>
      <c r="S15" s="14"/>
    </row>
    <row r="16" spans="1:19" ht="17.25" customHeight="1">
      <c r="A16" s="62">
        <v>12</v>
      </c>
      <c r="B16" s="62"/>
      <c r="C16" s="60"/>
      <c r="D16" s="90"/>
      <c r="E16" s="94"/>
      <c r="F16" s="94"/>
      <c r="G16" s="41">
        <v>4951653</v>
      </c>
      <c r="H16" s="41"/>
      <c r="I16" s="41"/>
      <c r="J16" s="17"/>
      <c r="K16" s="18"/>
      <c r="L16" s="18"/>
      <c r="M16" s="18"/>
      <c r="N16" s="18"/>
      <c r="O16" s="18"/>
      <c r="P16" s="18"/>
      <c r="Q16" s="18"/>
      <c r="R16" s="18"/>
      <c r="S16" s="14"/>
    </row>
    <row r="17" spans="1:19" ht="17.25" customHeight="1">
      <c r="A17" s="61">
        <v>13</v>
      </c>
      <c r="B17" s="61"/>
      <c r="C17" s="60"/>
      <c r="D17" s="90"/>
      <c r="E17" s="94"/>
      <c r="F17" s="94"/>
      <c r="G17" s="40">
        <v>5001678</v>
      </c>
      <c r="H17" s="40"/>
      <c r="I17" s="40"/>
      <c r="J17" s="17"/>
      <c r="K17" s="18"/>
      <c r="L17" s="18"/>
      <c r="M17" s="18"/>
      <c r="N17" s="18"/>
      <c r="O17" s="18"/>
      <c r="P17" s="18"/>
      <c r="Q17" s="18"/>
      <c r="R17" s="18"/>
      <c r="S17" s="14"/>
    </row>
    <row r="18" spans="1:19" ht="17.25" customHeight="1">
      <c r="A18" s="62">
        <v>14</v>
      </c>
      <c r="B18" s="62"/>
      <c r="C18" s="60"/>
      <c r="D18" s="90"/>
      <c r="E18" s="94"/>
      <c r="F18" s="94"/>
      <c r="G18" s="40">
        <v>5011678</v>
      </c>
      <c r="H18" s="40"/>
      <c r="I18" s="40"/>
      <c r="J18" s="17"/>
      <c r="K18" s="18"/>
      <c r="L18" s="18"/>
      <c r="M18" s="18"/>
      <c r="N18" s="18"/>
      <c r="O18" s="18"/>
      <c r="P18" s="18"/>
      <c r="Q18" s="18"/>
      <c r="R18" s="18"/>
      <c r="S18" s="14"/>
    </row>
    <row r="19" spans="1:19" ht="17.25" customHeight="1">
      <c r="A19" s="62">
        <v>15</v>
      </c>
      <c r="B19" s="61"/>
      <c r="C19" s="60"/>
      <c r="D19" s="90"/>
      <c r="E19" s="94"/>
      <c r="F19" s="94"/>
      <c r="G19" s="94" t="s">
        <v>19</v>
      </c>
      <c r="H19" s="94"/>
      <c r="I19" s="94"/>
      <c r="J19" s="17"/>
      <c r="K19" s="94"/>
      <c r="L19" s="94"/>
      <c r="M19" s="94"/>
      <c r="N19" s="94"/>
      <c r="O19" s="18"/>
      <c r="P19" s="18"/>
      <c r="Q19" s="18"/>
      <c r="R19" s="18"/>
      <c r="S19" s="14"/>
    </row>
    <row r="20" spans="1:19" ht="17.25" customHeight="1">
      <c r="A20" s="62">
        <v>16</v>
      </c>
      <c r="B20" s="61"/>
      <c r="C20" s="60"/>
      <c r="D20" s="90"/>
      <c r="E20" s="94"/>
      <c r="F20" s="94"/>
      <c r="G20" s="40"/>
      <c r="H20" s="40"/>
      <c r="I20" s="40"/>
      <c r="J20" s="17"/>
      <c r="K20" s="18"/>
      <c r="L20" s="18"/>
      <c r="M20" s="18"/>
      <c r="N20" s="18"/>
      <c r="O20" s="18"/>
      <c r="P20" s="18"/>
      <c r="Q20" s="18"/>
      <c r="R20" s="18"/>
      <c r="S20" s="14"/>
    </row>
    <row r="21" spans="1:19" ht="17.25" customHeight="1">
      <c r="A21" s="62">
        <v>17</v>
      </c>
      <c r="B21" s="62"/>
      <c r="C21" s="60"/>
      <c r="D21" s="90"/>
      <c r="E21" s="94"/>
      <c r="F21" s="94"/>
      <c r="G21" s="41">
        <v>5021660</v>
      </c>
      <c r="H21" s="41"/>
      <c r="I21" s="41"/>
      <c r="J21" s="17"/>
      <c r="K21" s="18"/>
      <c r="L21" s="18"/>
      <c r="M21" s="18"/>
      <c r="N21" s="18"/>
      <c r="O21" s="18"/>
      <c r="P21" s="18"/>
      <c r="Q21" s="18"/>
      <c r="R21" s="18"/>
      <c r="S21" s="14"/>
    </row>
    <row r="22" spans="1:19" ht="17.25" customHeight="1">
      <c r="A22" s="170" t="s">
        <v>18</v>
      </c>
      <c r="B22" s="171"/>
      <c r="C22" s="172"/>
      <c r="D22" s="172"/>
      <c r="E22" s="172"/>
      <c r="F22" s="172"/>
      <c r="G22" s="173"/>
      <c r="H22" s="104"/>
      <c r="I22" s="104"/>
      <c r="J22" s="73" t="s">
        <v>35</v>
      </c>
      <c r="K22" s="63">
        <f aca="true" t="shared" si="0" ref="K22:R22">SUM(K5:K21)</f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>
        <f t="shared" si="0"/>
        <v>0</v>
      </c>
      <c r="P22" s="63">
        <f t="shared" si="0"/>
        <v>0</v>
      </c>
      <c r="Q22" s="63">
        <f t="shared" si="0"/>
        <v>0</v>
      </c>
      <c r="R22" s="63">
        <f t="shared" si="0"/>
        <v>0</v>
      </c>
      <c r="S22" s="63"/>
    </row>
    <row r="23" spans="1:19" ht="17.25" customHeight="1">
      <c r="A23" s="162" t="s">
        <v>18</v>
      </c>
      <c r="B23" s="163"/>
      <c r="C23" s="164"/>
      <c r="D23" s="164"/>
      <c r="E23" s="164"/>
      <c r="F23" s="164"/>
      <c r="G23" s="165"/>
      <c r="H23" s="105"/>
      <c r="I23" s="105"/>
      <c r="J23" s="102" t="s">
        <v>34</v>
      </c>
      <c r="K23" s="103">
        <f aca="true" t="shared" si="1" ref="K23:R23">SUM(K7:K22)</f>
        <v>0</v>
      </c>
      <c r="L23" s="103">
        <f t="shared" si="1"/>
        <v>0</v>
      </c>
      <c r="M23" s="103">
        <f t="shared" si="1"/>
        <v>0</v>
      </c>
      <c r="N23" s="103">
        <f t="shared" si="1"/>
        <v>0</v>
      </c>
      <c r="O23" s="103">
        <f t="shared" si="1"/>
        <v>0</v>
      </c>
      <c r="P23" s="103">
        <f t="shared" si="1"/>
        <v>0</v>
      </c>
      <c r="Q23" s="103">
        <f t="shared" si="1"/>
        <v>0</v>
      </c>
      <c r="R23" s="103">
        <f t="shared" si="1"/>
        <v>0</v>
      </c>
      <c r="S23" s="103"/>
    </row>
    <row r="24" spans="1:19" ht="17.25" customHeight="1">
      <c r="A24" s="61">
        <v>1</v>
      </c>
      <c r="B24" s="61"/>
      <c r="C24" s="60"/>
      <c r="D24" s="90"/>
      <c r="E24" s="94"/>
      <c r="F24" s="94"/>
      <c r="G24" s="40">
        <v>5751473</v>
      </c>
      <c r="H24" s="40"/>
      <c r="I24" s="40"/>
      <c r="J24" s="17"/>
      <c r="K24" s="18"/>
      <c r="L24" s="18"/>
      <c r="M24" s="18"/>
      <c r="N24" s="18"/>
      <c r="O24" s="18"/>
      <c r="P24" s="18"/>
      <c r="Q24" s="18"/>
      <c r="R24" s="18"/>
      <c r="S24" s="14"/>
    </row>
    <row r="25" spans="1:19" ht="17.25" customHeight="1">
      <c r="A25" s="62">
        <v>2</v>
      </c>
      <c r="B25" s="62"/>
      <c r="C25" s="60"/>
      <c r="D25" s="90"/>
      <c r="E25" s="94"/>
      <c r="F25" s="94"/>
      <c r="G25" s="40">
        <v>5761474</v>
      </c>
      <c r="H25" s="40"/>
      <c r="I25" s="40"/>
      <c r="J25" s="17"/>
      <c r="K25" s="18"/>
      <c r="L25" s="18"/>
      <c r="M25" s="18"/>
      <c r="N25" s="18"/>
      <c r="O25" s="18"/>
      <c r="P25" s="18"/>
      <c r="Q25" s="18"/>
      <c r="R25" s="18"/>
      <c r="S25" s="14"/>
    </row>
    <row r="26" spans="1:19" ht="17.25" customHeight="1">
      <c r="A26" s="61">
        <v>3</v>
      </c>
      <c r="B26" s="61"/>
      <c r="C26" s="60"/>
      <c r="D26" s="90"/>
      <c r="E26" s="94"/>
      <c r="F26" s="94"/>
      <c r="G26" s="40">
        <v>5681493</v>
      </c>
      <c r="H26" s="40"/>
      <c r="I26" s="40"/>
      <c r="J26" s="17"/>
      <c r="K26" s="18"/>
      <c r="L26" s="18"/>
      <c r="M26" s="18"/>
      <c r="N26" s="18"/>
      <c r="O26" s="18"/>
      <c r="P26" s="18"/>
      <c r="Q26" s="18"/>
      <c r="R26" s="18"/>
      <c r="S26" s="14"/>
    </row>
    <row r="27" spans="1:19" ht="17.25" customHeight="1">
      <c r="A27" s="62">
        <v>4</v>
      </c>
      <c r="B27" s="62"/>
      <c r="C27" s="60"/>
      <c r="D27" s="90"/>
      <c r="E27" s="94"/>
      <c r="F27" s="94"/>
      <c r="G27" s="40">
        <v>5631493</v>
      </c>
      <c r="H27" s="40"/>
      <c r="I27" s="40"/>
      <c r="J27" s="17"/>
      <c r="K27" s="18"/>
      <c r="L27" s="18"/>
      <c r="M27" s="18"/>
      <c r="N27" s="18"/>
      <c r="O27" s="18"/>
      <c r="P27" s="18"/>
      <c r="Q27" s="18"/>
      <c r="R27" s="18"/>
      <c r="S27" s="14"/>
    </row>
    <row r="28" spans="1:19" ht="17.25" customHeight="1">
      <c r="A28" s="61">
        <v>5</v>
      </c>
      <c r="B28" s="61"/>
      <c r="C28" s="60"/>
      <c r="D28" s="90"/>
      <c r="E28" s="94"/>
      <c r="F28" s="94"/>
      <c r="G28" s="40">
        <v>5781506</v>
      </c>
      <c r="H28" s="40"/>
      <c r="I28" s="40"/>
      <c r="J28" s="17"/>
      <c r="K28" s="18"/>
      <c r="L28" s="18"/>
      <c r="M28" s="18"/>
      <c r="N28" s="18"/>
      <c r="O28" s="18"/>
      <c r="P28" s="18"/>
      <c r="Q28" s="18"/>
      <c r="R28" s="18"/>
      <c r="S28" s="14"/>
    </row>
    <row r="29" spans="1:19" ht="17.25" customHeight="1">
      <c r="A29" s="62">
        <v>6</v>
      </c>
      <c r="B29" s="62"/>
      <c r="C29" s="60"/>
      <c r="D29" s="90"/>
      <c r="E29" s="94"/>
      <c r="F29" s="94"/>
      <c r="G29" s="40">
        <v>5861522</v>
      </c>
      <c r="H29" s="40"/>
      <c r="I29" s="40"/>
      <c r="J29" s="17"/>
      <c r="K29" s="18"/>
      <c r="L29" s="18"/>
      <c r="M29" s="18"/>
      <c r="N29" s="18"/>
      <c r="O29" s="18"/>
      <c r="P29" s="18"/>
      <c r="Q29" s="18"/>
      <c r="R29" s="18"/>
      <c r="S29" s="14"/>
    </row>
    <row r="30" spans="1:19" ht="17.25" customHeight="1">
      <c r="A30" s="61">
        <v>7</v>
      </c>
      <c r="B30" s="61"/>
      <c r="C30" s="60"/>
      <c r="D30" s="90"/>
      <c r="E30" s="94"/>
      <c r="F30" s="94"/>
      <c r="G30" s="40">
        <v>5651493</v>
      </c>
      <c r="H30" s="40"/>
      <c r="I30" s="40"/>
      <c r="J30" s="17"/>
      <c r="K30" s="18"/>
      <c r="L30" s="18"/>
      <c r="M30" s="18"/>
      <c r="N30" s="18"/>
      <c r="O30" s="18"/>
      <c r="P30" s="18"/>
      <c r="Q30" s="18"/>
      <c r="R30" s="18"/>
      <c r="S30" s="14"/>
    </row>
    <row r="31" spans="1:19" ht="17.25" customHeight="1">
      <c r="A31" s="62">
        <v>8</v>
      </c>
      <c r="B31" s="62"/>
      <c r="C31" s="60"/>
      <c r="D31" s="90"/>
      <c r="E31" s="94"/>
      <c r="F31" s="94"/>
      <c r="G31" s="40">
        <v>5841516</v>
      </c>
      <c r="H31" s="40"/>
      <c r="I31" s="40"/>
      <c r="J31" s="17"/>
      <c r="K31" s="18"/>
      <c r="L31" s="18"/>
      <c r="M31" s="18"/>
      <c r="N31" s="18"/>
      <c r="O31" s="18"/>
      <c r="P31" s="18"/>
      <c r="Q31" s="18"/>
      <c r="R31" s="18"/>
      <c r="S31" s="14"/>
    </row>
    <row r="32" spans="1:19" ht="17.25" customHeight="1">
      <c r="A32" s="61">
        <v>9</v>
      </c>
      <c r="B32" s="61"/>
      <c r="C32" s="60"/>
      <c r="D32" s="90"/>
      <c r="E32" s="94"/>
      <c r="F32" s="94"/>
      <c r="G32" s="41">
        <v>5831491</v>
      </c>
      <c r="H32" s="41"/>
      <c r="I32" s="41"/>
      <c r="J32" s="17"/>
      <c r="K32" s="18"/>
      <c r="L32" s="18"/>
      <c r="M32" s="18"/>
      <c r="N32" s="18"/>
      <c r="O32" s="18"/>
      <c r="P32" s="18"/>
      <c r="Q32" s="18"/>
      <c r="R32" s="18"/>
      <c r="S32" s="14"/>
    </row>
    <row r="33" spans="1:19" ht="17.25" customHeight="1">
      <c r="A33" s="62">
        <v>10</v>
      </c>
      <c r="B33" s="62"/>
      <c r="C33" s="60"/>
      <c r="D33" s="90"/>
      <c r="E33" s="94"/>
      <c r="F33" s="94"/>
      <c r="G33" s="40">
        <v>5871523</v>
      </c>
      <c r="H33" s="40"/>
      <c r="I33" s="40"/>
      <c r="J33" s="17"/>
      <c r="K33" s="18"/>
      <c r="L33" s="18"/>
      <c r="M33" s="18"/>
      <c r="N33" s="18"/>
      <c r="O33" s="18"/>
      <c r="P33" s="18"/>
      <c r="Q33" s="18"/>
      <c r="R33" s="18"/>
      <c r="S33" s="14"/>
    </row>
    <row r="34" spans="1:19" ht="17.25" customHeight="1">
      <c r="A34" s="61">
        <v>11</v>
      </c>
      <c r="B34" s="61"/>
      <c r="C34" s="60"/>
      <c r="D34" s="90"/>
      <c r="E34" s="94"/>
      <c r="F34" s="94"/>
      <c r="G34" s="40">
        <v>5631493</v>
      </c>
      <c r="H34" s="40"/>
      <c r="I34" s="40"/>
      <c r="J34" s="17"/>
      <c r="K34" s="18"/>
      <c r="L34" s="18"/>
      <c r="M34" s="18"/>
      <c r="N34" s="18"/>
      <c r="O34" s="18"/>
      <c r="P34" s="18"/>
      <c r="Q34" s="18"/>
      <c r="R34" s="18"/>
      <c r="S34" s="14"/>
    </row>
    <row r="35" spans="1:19" ht="17.25" customHeight="1">
      <c r="A35" s="62">
        <v>12</v>
      </c>
      <c r="B35" s="62"/>
      <c r="C35" s="60"/>
      <c r="D35" s="90"/>
      <c r="E35" s="94"/>
      <c r="F35" s="94"/>
      <c r="G35" s="40">
        <v>5761474</v>
      </c>
      <c r="H35" s="40"/>
      <c r="I35" s="40"/>
      <c r="J35" s="17"/>
      <c r="K35" s="18"/>
      <c r="L35" s="18"/>
      <c r="M35" s="18"/>
      <c r="N35" s="18"/>
      <c r="O35" s="18"/>
      <c r="P35" s="18"/>
      <c r="Q35" s="18"/>
      <c r="R35" s="18"/>
      <c r="S35" s="14"/>
    </row>
    <row r="36" spans="1:19" ht="17.25" customHeight="1">
      <c r="A36" s="61">
        <v>13</v>
      </c>
      <c r="B36" s="61"/>
      <c r="C36" s="60"/>
      <c r="D36" s="90"/>
      <c r="E36" s="94"/>
      <c r="F36" s="94"/>
      <c r="G36" s="40">
        <v>5761474</v>
      </c>
      <c r="H36" s="40"/>
      <c r="I36" s="40"/>
      <c r="J36" s="17"/>
      <c r="K36" s="18"/>
      <c r="L36" s="18"/>
      <c r="M36" s="18"/>
      <c r="N36" s="18"/>
      <c r="O36" s="18"/>
      <c r="P36" s="18"/>
      <c r="Q36" s="18"/>
      <c r="R36" s="18"/>
      <c r="S36" s="14"/>
    </row>
    <row r="37" spans="1:19" ht="17.25" customHeight="1">
      <c r="A37" s="61">
        <v>14</v>
      </c>
      <c r="B37" s="61"/>
      <c r="C37" s="60"/>
      <c r="D37" s="90"/>
      <c r="E37" s="94"/>
      <c r="F37" s="94"/>
      <c r="G37" s="40">
        <v>5831490</v>
      </c>
      <c r="H37" s="40"/>
      <c r="I37" s="40"/>
      <c r="J37" s="17"/>
      <c r="K37" s="18"/>
      <c r="L37" s="18"/>
      <c r="M37" s="18"/>
      <c r="N37" s="18"/>
      <c r="O37" s="18"/>
      <c r="P37" s="18"/>
      <c r="Q37" s="18"/>
      <c r="R37" s="18"/>
      <c r="S37" s="14"/>
    </row>
    <row r="38" spans="1:19" ht="17.25" customHeight="1">
      <c r="A38" s="61">
        <v>15</v>
      </c>
      <c r="B38" s="62"/>
      <c r="C38" s="60"/>
      <c r="D38" s="90"/>
      <c r="E38" s="94"/>
      <c r="F38" s="94"/>
      <c r="G38" s="66"/>
      <c r="H38" s="84"/>
      <c r="I38" s="84"/>
      <c r="J38" s="17"/>
      <c r="K38" s="18"/>
      <c r="L38" s="18"/>
      <c r="M38" s="18"/>
      <c r="N38" s="18"/>
      <c r="O38" s="18"/>
      <c r="P38" s="18"/>
      <c r="Q38" s="18"/>
      <c r="R38" s="18"/>
      <c r="S38" s="14"/>
    </row>
    <row r="39" spans="1:19" ht="17.25" customHeight="1">
      <c r="A39" s="61">
        <v>16</v>
      </c>
      <c r="B39" s="61"/>
      <c r="C39" s="60"/>
      <c r="D39" s="90"/>
      <c r="E39" s="94"/>
      <c r="F39" s="94"/>
      <c r="G39" s="66"/>
      <c r="H39" s="84"/>
      <c r="I39" s="84"/>
      <c r="J39" s="17"/>
      <c r="K39" s="18"/>
      <c r="L39" s="18"/>
      <c r="M39" s="18"/>
      <c r="N39" s="18"/>
      <c r="O39" s="18"/>
      <c r="P39" s="18"/>
      <c r="Q39" s="18"/>
      <c r="R39" s="18"/>
      <c r="S39" s="14"/>
    </row>
    <row r="40" spans="1:19" ht="17.25" customHeight="1">
      <c r="A40" s="170" t="s">
        <v>18</v>
      </c>
      <c r="B40" s="171"/>
      <c r="C40" s="172"/>
      <c r="D40" s="172"/>
      <c r="E40" s="172"/>
      <c r="F40" s="172"/>
      <c r="G40" s="173"/>
      <c r="H40" s="104"/>
      <c r="I40" s="104"/>
      <c r="J40" s="73" t="s">
        <v>35</v>
      </c>
      <c r="K40" s="63">
        <f aca="true" t="shared" si="2" ref="K40:R41">SUM(K24:K39)</f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63">
        <f t="shared" si="2"/>
        <v>0</v>
      </c>
      <c r="P40" s="63">
        <f t="shared" si="2"/>
        <v>0</v>
      </c>
      <c r="Q40" s="63">
        <f t="shared" si="2"/>
        <v>0</v>
      </c>
      <c r="R40" s="63">
        <f t="shared" si="2"/>
        <v>0</v>
      </c>
      <c r="S40" s="63"/>
    </row>
    <row r="41" spans="1:19" ht="17.25" customHeight="1">
      <c r="A41" s="162" t="s">
        <v>18</v>
      </c>
      <c r="B41" s="163"/>
      <c r="C41" s="164"/>
      <c r="D41" s="164"/>
      <c r="E41" s="164"/>
      <c r="F41" s="164"/>
      <c r="G41" s="165"/>
      <c r="H41" s="105"/>
      <c r="I41" s="105"/>
      <c r="J41" s="102" t="s">
        <v>34</v>
      </c>
      <c r="K41" s="103">
        <f t="shared" si="2"/>
        <v>0</v>
      </c>
      <c r="L41" s="103">
        <f t="shared" si="2"/>
        <v>0</v>
      </c>
      <c r="M41" s="103">
        <f t="shared" si="2"/>
        <v>0</v>
      </c>
      <c r="N41" s="103">
        <f t="shared" si="2"/>
        <v>0</v>
      </c>
      <c r="O41" s="103">
        <f t="shared" si="2"/>
        <v>0</v>
      </c>
      <c r="P41" s="103">
        <f t="shared" si="2"/>
        <v>0</v>
      </c>
      <c r="Q41" s="103">
        <f t="shared" si="2"/>
        <v>0</v>
      </c>
      <c r="R41" s="103">
        <f t="shared" si="2"/>
        <v>0</v>
      </c>
      <c r="S41" s="103"/>
    </row>
    <row r="42" spans="1:19" s="20" customFormat="1" ht="17.25" customHeight="1">
      <c r="A42" s="166" t="s">
        <v>16</v>
      </c>
      <c r="B42" s="167"/>
      <c r="C42" s="168"/>
      <c r="D42" s="168"/>
      <c r="E42" s="168"/>
      <c r="F42" s="168"/>
      <c r="G42" s="168"/>
      <c r="H42" s="168"/>
      <c r="I42" s="168"/>
      <c r="J42" s="169"/>
      <c r="K42" s="28">
        <f>K22+K40</f>
        <v>0</v>
      </c>
      <c r="L42" s="28">
        <f aca="true" t="shared" si="3" ref="L42:R42">L22+L40</f>
        <v>0</v>
      </c>
      <c r="M42" s="28">
        <f t="shared" si="3"/>
        <v>0</v>
      </c>
      <c r="N42" s="28">
        <f t="shared" si="3"/>
        <v>0</v>
      </c>
      <c r="O42" s="28">
        <f t="shared" si="3"/>
        <v>0</v>
      </c>
      <c r="P42" s="28">
        <f t="shared" si="3"/>
        <v>0</v>
      </c>
      <c r="Q42" s="28">
        <f t="shared" si="3"/>
        <v>0</v>
      </c>
      <c r="R42" s="28">
        <f t="shared" si="3"/>
        <v>0</v>
      </c>
      <c r="S42" s="28"/>
    </row>
    <row r="43" spans="1:20" s="20" customFormat="1" ht="17.25" customHeight="1">
      <c r="A43" s="138" t="s">
        <v>45</v>
      </c>
      <c r="B43" s="139"/>
      <c r="C43" s="140"/>
      <c r="D43" s="140"/>
      <c r="E43" s="140"/>
      <c r="F43" s="140"/>
      <c r="G43" s="140"/>
      <c r="H43" s="140"/>
      <c r="I43" s="140"/>
      <c r="J43" s="141"/>
      <c r="K43" s="70">
        <f>K4*K42</f>
        <v>0</v>
      </c>
      <c r="L43" s="70">
        <f aca="true" t="shared" si="4" ref="L43:R44">L4*L42</f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P43" s="70">
        <f t="shared" si="4"/>
        <v>0</v>
      </c>
      <c r="Q43" s="70">
        <f t="shared" si="4"/>
        <v>0</v>
      </c>
      <c r="R43" s="70">
        <f t="shared" si="4"/>
        <v>0</v>
      </c>
      <c r="S43" s="70"/>
      <c r="T43" s="82"/>
    </row>
    <row r="44" spans="1:20" s="20" customFormat="1" ht="17.25" customHeight="1">
      <c r="A44" s="138" t="s">
        <v>46</v>
      </c>
      <c r="B44" s="139"/>
      <c r="C44" s="140"/>
      <c r="D44" s="140"/>
      <c r="E44" s="140"/>
      <c r="F44" s="140"/>
      <c r="G44" s="140"/>
      <c r="H44" s="140"/>
      <c r="I44" s="140"/>
      <c r="J44" s="141"/>
      <c r="K44" s="70">
        <f>K5*K43</f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P44" s="70">
        <f t="shared" si="4"/>
        <v>0</v>
      </c>
      <c r="Q44" s="70">
        <f t="shared" si="4"/>
        <v>0</v>
      </c>
      <c r="R44" s="70">
        <f t="shared" si="4"/>
        <v>0</v>
      </c>
      <c r="S44" s="70"/>
      <c r="T44" s="82"/>
    </row>
    <row r="45" spans="1:19" s="20" customFormat="1" ht="17.25" customHeight="1">
      <c r="A45" s="142" t="s">
        <v>37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57">
        <f>SUM(K43:R43)</f>
        <v>0</v>
      </c>
      <c r="L45" s="157"/>
      <c r="M45" s="142"/>
      <c r="N45" s="143"/>
      <c r="O45" s="144"/>
      <c r="P45" s="144"/>
      <c r="Q45" s="144"/>
      <c r="R45" s="144"/>
      <c r="S45" s="144"/>
    </row>
    <row r="46" spans="1:19" ht="66" customHeight="1">
      <c r="A46" s="153" t="s">
        <v>60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</row>
    <row r="47" spans="11:19" ht="15">
      <c r="K47" s="65"/>
      <c r="L47" s="65"/>
      <c r="M47" s="65"/>
      <c r="N47" s="65"/>
      <c r="O47" s="65"/>
      <c r="P47" s="65"/>
      <c r="Q47" s="65"/>
      <c r="R47" s="65"/>
      <c r="S47" s="65"/>
    </row>
    <row r="48" ht="15">
      <c r="K48" s="6"/>
    </row>
    <row r="50" spans="11:19" ht="15">
      <c r="K50" s="59"/>
      <c r="L50" s="59"/>
      <c r="M50" s="59"/>
      <c r="N50" s="59"/>
      <c r="O50" s="59"/>
      <c r="P50" s="59"/>
      <c r="Q50" s="59"/>
      <c r="R50" s="59"/>
      <c r="S50" s="59"/>
    </row>
    <row r="52" spans="11:19" ht="15">
      <c r="K52" s="6"/>
      <c r="L52" s="6"/>
      <c r="M52" s="6"/>
      <c r="N52" s="6"/>
      <c r="O52" s="6"/>
      <c r="P52" s="6"/>
      <c r="Q52" s="6"/>
      <c r="R52" s="6"/>
      <c r="S52" s="6"/>
    </row>
    <row r="54" spans="10:19" ht="15.75">
      <c r="J54" s="78"/>
      <c r="L54" s="80"/>
      <c r="M54" s="80"/>
      <c r="N54" s="80"/>
      <c r="R54" s="80"/>
      <c r="S54" s="6"/>
    </row>
    <row r="56" spans="10:20" ht="15.75">
      <c r="J56" s="81"/>
      <c r="S56" s="14"/>
      <c r="T56" s="75"/>
    </row>
  </sheetData>
  <sheetProtection/>
  <autoFilter ref="A4:S45"/>
  <mergeCells count="23">
    <mergeCell ref="A43:J43"/>
    <mergeCell ref="A22:G22"/>
    <mergeCell ref="A40:G40"/>
    <mergeCell ref="A46:S46"/>
    <mergeCell ref="M2:R2"/>
    <mergeCell ref="A45:J45"/>
    <mergeCell ref="K45:L45"/>
    <mergeCell ref="H2:H4"/>
    <mergeCell ref="I2:I4"/>
    <mergeCell ref="B2:B4"/>
    <mergeCell ref="G2:G4"/>
    <mergeCell ref="A23:G23"/>
    <mergeCell ref="A41:G41"/>
    <mergeCell ref="A44:J44"/>
    <mergeCell ref="M45:S45"/>
    <mergeCell ref="S2:S4"/>
    <mergeCell ref="J2:L2"/>
    <mergeCell ref="D2:D4"/>
    <mergeCell ref="C2:C4"/>
    <mergeCell ref="F2:F4"/>
    <mergeCell ref="E2:E4"/>
    <mergeCell ref="A42:J42"/>
    <mergeCell ref="A2:A4"/>
  </mergeCells>
  <printOptions horizontalCentered="1"/>
  <pageMargins left="0.1968503937007874" right="0.1968503937007874" top="0.3937007874015748" bottom="0.7480314960629921" header="0.1968503937007874" footer="0.31496062992125984"/>
  <pageSetup horizontalDpi="600" verticalDpi="600" orientation="landscape" paperSize="9" scale="50" r:id="rId2"/>
  <headerFooter>
    <oddHeader>&amp;C&amp;22○○有線電視股份有限公司○○天然災害復建補助案受損設備物料費用表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54"/>
  <sheetViews>
    <sheetView zoomScaleSheetLayoutView="85" workbookViewId="0" topLeftCell="A22">
      <selection activeCell="C36" sqref="C36"/>
    </sheetView>
  </sheetViews>
  <sheetFormatPr defaultColWidth="9.00390625" defaultRowHeight="16.5"/>
  <cols>
    <col min="1" max="1" width="7.125" style="51" customWidth="1"/>
    <col min="2" max="2" width="9.625" style="51" customWidth="1"/>
    <col min="3" max="3" width="40.625" style="51" customWidth="1"/>
    <col min="4" max="4" width="20.75390625" style="52" customWidth="1"/>
    <col min="5" max="5" width="9.625" style="52" customWidth="1"/>
    <col min="6" max="6" width="12.125" style="51" hidden="1" customWidth="1"/>
    <col min="7" max="7" width="12.00390625" style="29" customWidth="1"/>
    <col min="8" max="11" width="10.125" style="29" customWidth="1"/>
    <col min="12" max="12" width="11.25390625" style="30" customWidth="1"/>
    <col min="13" max="17" width="10.125" style="30" customWidth="1"/>
    <col min="18" max="18" width="12.125" style="29" customWidth="1"/>
    <col min="19" max="16384" width="9.00390625" style="29" customWidth="1"/>
  </cols>
  <sheetData>
    <row r="1" spans="1:18" ht="33" customHeight="1">
      <c r="A1" s="53"/>
      <c r="B1" s="53"/>
      <c r="C1" s="53"/>
      <c r="D1" s="53"/>
      <c r="E1" s="53"/>
      <c r="F1" s="53"/>
      <c r="G1" s="21"/>
      <c r="H1" s="21"/>
      <c r="I1" s="21"/>
      <c r="J1" s="21"/>
      <c r="K1" s="21"/>
      <c r="L1" s="21"/>
      <c r="M1" s="21"/>
      <c r="N1" s="21"/>
      <c r="O1" s="21"/>
      <c r="P1" s="106"/>
      <c r="Q1" s="21"/>
      <c r="R1" s="22"/>
    </row>
    <row r="2" spans="1:18" s="57" customFormat="1" ht="17.25" customHeight="1">
      <c r="A2" s="182" t="s">
        <v>6</v>
      </c>
      <c r="B2" s="182" t="s">
        <v>7</v>
      </c>
      <c r="C2" s="182" t="s">
        <v>8</v>
      </c>
      <c r="D2" s="194" t="s">
        <v>9</v>
      </c>
      <c r="E2" s="189" t="s">
        <v>10</v>
      </c>
      <c r="F2" s="194" t="s">
        <v>11</v>
      </c>
      <c r="G2" s="193" t="s">
        <v>4</v>
      </c>
      <c r="H2" s="178"/>
      <c r="I2" s="178"/>
      <c r="J2" s="178"/>
      <c r="K2" s="178"/>
      <c r="L2" s="177" t="s">
        <v>5</v>
      </c>
      <c r="M2" s="178"/>
      <c r="N2" s="178"/>
      <c r="O2" s="178"/>
      <c r="P2" s="178"/>
      <c r="Q2" s="178"/>
      <c r="R2" s="191" t="s">
        <v>34</v>
      </c>
    </row>
    <row r="3" spans="1:18" s="57" customFormat="1" ht="55.5" customHeight="1">
      <c r="A3" s="183"/>
      <c r="B3" s="183"/>
      <c r="C3" s="183"/>
      <c r="D3" s="190"/>
      <c r="E3" s="190"/>
      <c r="F3" s="190"/>
      <c r="G3" s="23"/>
      <c r="H3" s="24" t="s">
        <v>26</v>
      </c>
      <c r="I3" s="24" t="s">
        <v>27</v>
      </c>
      <c r="J3" s="24" t="s">
        <v>28</v>
      </c>
      <c r="K3" s="24"/>
      <c r="L3" s="25" t="s">
        <v>29</v>
      </c>
      <c r="M3" s="24" t="s">
        <v>30</v>
      </c>
      <c r="N3" s="24" t="s">
        <v>31</v>
      </c>
      <c r="O3" s="24" t="s">
        <v>32</v>
      </c>
      <c r="P3" s="24" t="s">
        <v>33</v>
      </c>
      <c r="Q3" s="24"/>
      <c r="R3" s="192"/>
    </row>
    <row r="4" spans="1:18" ht="17.25" customHeight="1">
      <c r="A4" s="183"/>
      <c r="B4" s="183"/>
      <c r="C4" s="183"/>
      <c r="D4" s="190"/>
      <c r="E4" s="190"/>
      <c r="F4" s="190"/>
      <c r="G4" s="31" t="s">
        <v>47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92"/>
    </row>
    <row r="5" spans="1:18" ht="17.25" customHeight="1">
      <c r="A5" s="49">
        <v>1</v>
      </c>
      <c r="B5" s="54" t="s">
        <v>20</v>
      </c>
      <c r="C5" s="83"/>
      <c r="D5" s="84"/>
      <c r="E5" s="85"/>
      <c r="F5" s="49">
        <v>5001671</v>
      </c>
      <c r="G5" s="26"/>
      <c r="H5" s="27"/>
      <c r="I5" s="27"/>
      <c r="J5" s="27"/>
      <c r="K5" s="27"/>
      <c r="L5" s="18"/>
      <c r="M5" s="27"/>
      <c r="N5" s="27"/>
      <c r="O5" s="27"/>
      <c r="P5" s="27"/>
      <c r="Q5" s="27"/>
      <c r="R5" s="15"/>
    </row>
    <row r="6" spans="1:18" ht="17.25" customHeight="1">
      <c r="A6" s="49">
        <v>2</v>
      </c>
      <c r="B6" s="54"/>
      <c r="C6" s="83"/>
      <c r="D6" s="84"/>
      <c r="E6" s="85"/>
      <c r="F6" s="49">
        <v>5061669</v>
      </c>
      <c r="G6" s="26"/>
      <c r="H6" s="27"/>
      <c r="I6" s="27"/>
      <c r="J6" s="27"/>
      <c r="K6" s="27"/>
      <c r="L6" s="18"/>
      <c r="M6" s="27"/>
      <c r="N6" s="27"/>
      <c r="O6" s="27"/>
      <c r="P6" s="27"/>
      <c r="Q6" s="27"/>
      <c r="R6" s="15"/>
    </row>
    <row r="7" spans="1:18" ht="17.25" customHeight="1">
      <c r="A7" s="49">
        <v>3</v>
      </c>
      <c r="B7" s="54"/>
      <c r="C7" s="83"/>
      <c r="D7" s="84"/>
      <c r="E7" s="85"/>
      <c r="F7" s="49">
        <v>5061663</v>
      </c>
      <c r="G7" s="26"/>
      <c r="H7" s="27"/>
      <c r="I7" s="27"/>
      <c r="J7" s="27"/>
      <c r="K7" s="27"/>
      <c r="L7" s="18"/>
      <c r="M7" s="27"/>
      <c r="N7" s="27"/>
      <c r="O7" s="27"/>
      <c r="P7" s="27"/>
      <c r="Q7" s="27"/>
      <c r="R7" s="15"/>
    </row>
    <row r="8" spans="1:18" ht="17.25" customHeight="1">
      <c r="A8" s="49">
        <v>4</v>
      </c>
      <c r="B8" s="54"/>
      <c r="C8" s="83"/>
      <c r="D8" s="84"/>
      <c r="E8" s="85"/>
      <c r="F8" s="49">
        <v>4991673</v>
      </c>
      <c r="G8" s="26"/>
      <c r="H8" s="27"/>
      <c r="I8" s="27"/>
      <c r="J8" s="27"/>
      <c r="K8" s="27"/>
      <c r="L8" s="18"/>
      <c r="M8" s="27"/>
      <c r="N8" s="27"/>
      <c r="O8" s="27"/>
      <c r="P8" s="27"/>
      <c r="Q8" s="27"/>
      <c r="R8" s="15"/>
    </row>
    <row r="9" spans="1:18" ht="17.25" customHeight="1">
      <c r="A9" s="49">
        <v>5</v>
      </c>
      <c r="B9" s="54"/>
      <c r="C9" s="83"/>
      <c r="D9" s="84"/>
      <c r="E9" s="85"/>
      <c r="F9" s="49">
        <v>5061668</v>
      </c>
      <c r="G9" s="26"/>
      <c r="H9" s="27"/>
      <c r="I9" s="27"/>
      <c r="J9" s="27"/>
      <c r="K9" s="27"/>
      <c r="L9" s="18"/>
      <c r="M9" s="27"/>
      <c r="N9" s="27"/>
      <c r="O9" s="27"/>
      <c r="P9" s="27"/>
      <c r="Q9" s="27"/>
      <c r="R9" s="15"/>
    </row>
    <row r="10" spans="1:18" ht="17.25" customHeight="1">
      <c r="A10" s="49">
        <v>6</v>
      </c>
      <c r="B10" s="55"/>
      <c r="C10" s="86"/>
      <c r="D10" s="84"/>
      <c r="E10" s="85"/>
      <c r="F10" s="49">
        <v>5001657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5"/>
    </row>
    <row r="11" spans="1:18" ht="17.25" customHeight="1">
      <c r="A11" s="49">
        <v>7</v>
      </c>
      <c r="B11" s="54"/>
      <c r="C11" s="83"/>
      <c r="D11" s="87"/>
      <c r="E11" s="87"/>
      <c r="F11" s="50">
        <v>5051667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5"/>
    </row>
    <row r="12" spans="1:18" ht="17.25" customHeight="1">
      <c r="A12" s="49">
        <v>8</v>
      </c>
      <c r="B12" s="54"/>
      <c r="C12" s="83"/>
      <c r="D12" s="84"/>
      <c r="E12" s="84"/>
      <c r="F12" s="49">
        <v>5031663</v>
      </c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5"/>
    </row>
    <row r="13" spans="1:18" ht="17.25" customHeight="1">
      <c r="A13" s="49">
        <v>9</v>
      </c>
      <c r="B13" s="54"/>
      <c r="C13" s="83"/>
      <c r="D13" s="84"/>
      <c r="E13" s="84"/>
      <c r="F13" s="49">
        <v>4981661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5"/>
    </row>
    <row r="14" spans="1:18" ht="17.25" customHeight="1">
      <c r="A14" s="49">
        <v>10</v>
      </c>
      <c r="B14" s="54"/>
      <c r="C14" s="88"/>
      <c r="D14" s="84"/>
      <c r="E14" s="84"/>
      <c r="F14" s="49">
        <v>4951656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5"/>
    </row>
    <row r="15" spans="1:18" ht="17.25" customHeight="1">
      <c r="A15" s="49">
        <v>11</v>
      </c>
      <c r="B15" s="54"/>
      <c r="C15" s="88"/>
      <c r="D15" s="84"/>
      <c r="E15" s="84"/>
      <c r="F15" s="49">
        <v>5061659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5"/>
    </row>
    <row r="16" spans="1:18" ht="17.25" customHeight="1">
      <c r="A16" s="49">
        <v>12</v>
      </c>
      <c r="B16" s="55"/>
      <c r="C16" s="89"/>
      <c r="D16" s="84"/>
      <c r="E16" s="85"/>
      <c r="F16" s="49">
        <v>4951653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5"/>
    </row>
    <row r="17" spans="1:18" ht="17.25" customHeight="1">
      <c r="A17" s="49">
        <v>13</v>
      </c>
      <c r="B17" s="54"/>
      <c r="C17" s="83"/>
      <c r="D17" s="87"/>
      <c r="E17" s="87"/>
      <c r="F17" s="50">
        <v>5001678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5"/>
    </row>
    <row r="18" spans="1:18" ht="17.25" customHeight="1">
      <c r="A18" s="49">
        <v>14</v>
      </c>
      <c r="B18" s="54"/>
      <c r="C18" s="89"/>
      <c r="D18" s="84"/>
      <c r="E18" s="85"/>
      <c r="F18" s="49">
        <v>5011678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15"/>
    </row>
    <row r="19" spans="1:18" ht="17.25" customHeight="1">
      <c r="A19" s="49">
        <v>15</v>
      </c>
      <c r="B19" s="54"/>
      <c r="C19" s="88"/>
      <c r="D19" s="84"/>
      <c r="E19" s="84"/>
      <c r="F19" s="49">
        <v>4981656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15"/>
    </row>
    <row r="20" spans="1:18" ht="17.25" customHeight="1">
      <c r="A20" s="49">
        <v>16</v>
      </c>
      <c r="B20" s="54"/>
      <c r="C20" s="88"/>
      <c r="D20" s="84"/>
      <c r="E20" s="84"/>
      <c r="F20" s="49">
        <v>5021660</v>
      </c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5"/>
    </row>
    <row r="21" spans="1:18" ht="17.25" customHeight="1">
      <c r="A21" s="174" t="s">
        <v>18</v>
      </c>
      <c r="B21" s="175"/>
      <c r="C21" s="175"/>
      <c r="D21" s="175"/>
      <c r="E21" s="175"/>
      <c r="F21" s="176"/>
      <c r="G21" s="96" t="s">
        <v>35</v>
      </c>
      <c r="H21" s="97">
        <f aca="true" t="shared" si="0" ref="H21:Q21">SUM(H5:H20)</f>
        <v>0</v>
      </c>
      <c r="I21" s="97">
        <f t="shared" si="0"/>
        <v>0</v>
      </c>
      <c r="J21" s="97">
        <f t="shared" si="0"/>
        <v>0</v>
      </c>
      <c r="K21" s="97">
        <f t="shared" si="0"/>
        <v>0</v>
      </c>
      <c r="L21" s="97">
        <f t="shared" si="0"/>
        <v>0</v>
      </c>
      <c r="M21" s="97">
        <f t="shared" si="0"/>
        <v>0</v>
      </c>
      <c r="N21" s="97">
        <f t="shared" si="0"/>
        <v>0</v>
      </c>
      <c r="O21" s="97">
        <f t="shared" si="0"/>
        <v>0</v>
      </c>
      <c r="P21" s="97">
        <f t="shared" si="0"/>
        <v>0</v>
      </c>
      <c r="Q21" s="97">
        <f t="shared" si="0"/>
        <v>0</v>
      </c>
      <c r="R21" s="97">
        <f>SUM(R5:R20)</f>
        <v>0</v>
      </c>
    </row>
    <row r="22" spans="1:18" ht="17.25" customHeight="1">
      <c r="A22" s="186" t="s">
        <v>18</v>
      </c>
      <c r="B22" s="187"/>
      <c r="C22" s="187"/>
      <c r="D22" s="187"/>
      <c r="E22" s="187"/>
      <c r="F22" s="188"/>
      <c r="G22" s="98" t="s">
        <v>34</v>
      </c>
      <c r="H22" s="99">
        <f>H4*H21</f>
        <v>0</v>
      </c>
      <c r="I22" s="99">
        <f aca="true" t="shared" si="1" ref="I22:Q22">I4*I21</f>
        <v>0</v>
      </c>
      <c r="J22" s="99">
        <f t="shared" si="1"/>
        <v>0</v>
      </c>
      <c r="K22" s="99">
        <f t="shared" si="1"/>
        <v>0</v>
      </c>
      <c r="L22" s="99">
        <f t="shared" si="1"/>
        <v>0</v>
      </c>
      <c r="M22" s="99">
        <f t="shared" si="1"/>
        <v>0</v>
      </c>
      <c r="N22" s="99">
        <f t="shared" si="1"/>
        <v>0</v>
      </c>
      <c r="O22" s="99">
        <f t="shared" si="1"/>
        <v>0</v>
      </c>
      <c r="P22" s="99">
        <f t="shared" si="1"/>
        <v>0</v>
      </c>
      <c r="Q22" s="99">
        <f t="shared" si="1"/>
        <v>0</v>
      </c>
      <c r="R22" s="99">
        <f>SUM(H22:Q22)</f>
        <v>0</v>
      </c>
    </row>
    <row r="23" spans="1:18" ht="17.25" customHeight="1">
      <c r="A23" s="49">
        <v>1</v>
      </c>
      <c r="B23" s="54"/>
      <c r="C23" s="88"/>
      <c r="D23" s="84"/>
      <c r="E23" s="91"/>
      <c r="F23" s="49">
        <v>5751473</v>
      </c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5"/>
    </row>
    <row r="24" spans="1:18" ht="17.25" customHeight="1">
      <c r="A24" s="49">
        <v>2</v>
      </c>
      <c r="B24" s="54"/>
      <c r="C24" s="88"/>
      <c r="D24" s="84"/>
      <c r="E24" s="91"/>
      <c r="F24" s="49">
        <v>5761474</v>
      </c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15"/>
    </row>
    <row r="25" spans="1:18" ht="17.25" customHeight="1">
      <c r="A25" s="49">
        <v>3</v>
      </c>
      <c r="B25" s="55"/>
      <c r="C25" s="89"/>
      <c r="D25" s="84"/>
      <c r="E25" s="85"/>
      <c r="F25" s="49">
        <v>5681493</v>
      </c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5"/>
    </row>
    <row r="26" spans="1:18" ht="17.25" customHeight="1">
      <c r="A26" s="49">
        <v>4</v>
      </c>
      <c r="B26" s="54"/>
      <c r="C26" s="88"/>
      <c r="D26" s="84"/>
      <c r="E26" s="91"/>
      <c r="F26" s="49">
        <v>5631493</v>
      </c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5"/>
    </row>
    <row r="27" spans="1:18" ht="17.25" customHeight="1">
      <c r="A27" s="49">
        <v>5</v>
      </c>
      <c r="B27" s="54"/>
      <c r="C27" s="88"/>
      <c r="D27" s="84"/>
      <c r="E27" s="91"/>
      <c r="F27" s="49">
        <v>5781506</v>
      </c>
      <c r="G27" s="26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15"/>
    </row>
    <row r="28" spans="1:18" ht="17.25" customHeight="1">
      <c r="A28" s="49">
        <v>6</v>
      </c>
      <c r="B28" s="55"/>
      <c r="C28" s="89"/>
      <c r="D28" s="84"/>
      <c r="E28" s="85"/>
      <c r="F28" s="49">
        <v>5861522</v>
      </c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5"/>
    </row>
    <row r="29" spans="1:18" ht="17.25" customHeight="1">
      <c r="A29" s="49">
        <v>7</v>
      </c>
      <c r="B29" s="55"/>
      <c r="C29" s="89"/>
      <c r="D29" s="84"/>
      <c r="E29" s="85"/>
      <c r="F29" s="49">
        <v>5651493</v>
      </c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5"/>
    </row>
    <row r="30" spans="1:18" ht="17.25" customHeight="1">
      <c r="A30" s="49">
        <v>8</v>
      </c>
      <c r="B30" s="54"/>
      <c r="C30" s="83"/>
      <c r="D30" s="87"/>
      <c r="E30" s="87"/>
      <c r="F30" s="50">
        <v>5841516</v>
      </c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5"/>
    </row>
    <row r="31" spans="1:18" ht="17.25" customHeight="1">
      <c r="A31" s="49">
        <v>9</v>
      </c>
      <c r="B31" s="55"/>
      <c r="C31" s="89"/>
      <c r="D31" s="84"/>
      <c r="E31" s="85"/>
      <c r="F31" s="49">
        <v>5831491</v>
      </c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5"/>
    </row>
    <row r="32" spans="1:18" ht="17.25" customHeight="1">
      <c r="A32" s="49">
        <v>10</v>
      </c>
      <c r="B32" s="54"/>
      <c r="C32" s="83"/>
      <c r="D32" s="87"/>
      <c r="E32" s="87"/>
      <c r="F32" s="50">
        <v>5871523</v>
      </c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5"/>
    </row>
    <row r="33" spans="1:18" ht="17.25" customHeight="1">
      <c r="A33" s="49">
        <v>11</v>
      </c>
      <c r="B33" s="55"/>
      <c r="C33" s="86"/>
      <c r="D33" s="84"/>
      <c r="E33" s="84"/>
      <c r="F33" s="49">
        <v>5631493</v>
      </c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5"/>
    </row>
    <row r="34" spans="1:18" ht="17.25" customHeight="1">
      <c r="A34" s="49">
        <v>12</v>
      </c>
      <c r="B34" s="54"/>
      <c r="C34" s="88"/>
      <c r="D34" s="84"/>
      <c r="E34" s="84"/>
      <c r="F34" s="49">
        <v>5761474</v>
      </c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5"/>
    </row>
    <row r="35" spans="1:18" ht="17.25" customHeight="1">
      <c r="A35" s="49">
        <v>13</v>
      </c>
      <c r="B35" s="54"/>
      <c r="C35" s="88"/>
      <c r="D35" s="84"/>
      <c r="E35" s="84"/>
      <c r="F35" s="49">
        <v>5761474</v>
      </c>
      <c r="G35" s="26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5"/>
    </row>
    <row r="36" spans="1:18" ht="17.25" customHeight="1">
      <c r="A36" s="49">
        <v>14</v>
      </c>
      <c r="B36" s="56"/>
      <c r="C36" s="83"/>
      <c r="D36" s="84"/>
      <c r="E36" s="87"/>
      <c r="F36" s="50">
        <v>5831490</v>
      </c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15"/>
    </row>
    <row r="37" spans="1:18" ht="17.25" customHeight="1">
      <c r="A37" s="49">
        <v>15</v>
      </c>
      <c r="B37" s="54"/>
      <c r="C37" s="88"/>
      <c r="D37" s="84"/>
      <c r="E37" s="84"/>
      <c r="F37" s="66"/>
      <c r="G37" s="26"/>
      <c r="H37" s="27"/>
      <c r="I37" s="27"/>
      <c r="J37" s="27"/>
      <c r="K37" s="18"/>
      <c r="L37" s="18"/>
      <c r="M37" s="27"/>
      <c r="N37" s="27"/>
      <c r="O37" s="27"/>
      <c r="P37" s="27"/>
      <c r="Q37" s="27"/>
      <c r="R37" s="15"/>
    </row>
    <row r="38" spans="1:18" ht="17.25" customHeight="1">
      <c r="A38" s="49">
        <v>16</v>
      </c>
      <c r="B38" s="54"/>
      <c r="C38" s="88"/>
      <c r="D38" s="84"/>
      <c r="E38" s="84"/>
      <c r="F38" s="66"/>
      <c r="G38" s="26"/>
      <c r="H38" s="27"/>
      <c r="I38" s="27"/>
      <c r="J38" s="27"/>
      <c r="K38" s="18"/>
      <c r="L38" s="18"/>
      <c r="M38" s="27"/>
      <c r="N38" s="27"/>
      <c r="O38" s="27"/>
      <c r="P38" s="27"/>
      <c r="Q38" s="27"/>
      <c r="R38" s="15"/>
    </row>
    <row r="39" spans="1:18" ht="17.25" customHeight="1">
      <c r="A39" s="174" t="s">
        <v>20</v>
      </c>
      <c r="B39" s="175"/>
      <c r="C39" s="175"/>
      <c r="D39" s="175"/>
      <c r="E39" s="175"/>
      <c r="F39" s="176"/>
      <c r="G39" s="96" t="s">
        <v>35</v>
      </c>
      <c r="H39" s="97">
        <f aca="true" t="shared" si="2" ref="H39:Q39">SUM(H23:H38)</f>
        <v>0</v>
      </c>
      <c r="I39" s="97">
        <f t="shared" si="2"/>
        <v>0</v>
      </c>
      <c r="J39" s="97">
        <f t="shared" si="2"/>
        <v>0</v>
      </c>
      <c r="K39" s="97">
        <f t="shared" si="2"/>
        <v>0</v>
      </c>
      <c r="L39" s="97">
        <f t="shared" si="2"/>
        <v>0</v>
      </c>
      <c r="M39" s="97">
        <f t="shared" si="2"/>
        <v>0</v>
      </c>
      <c r="N39" s="97">
        <f t="shared" si="2"/>
        <v>0</v>
      </c>
      <c r="O39" s="97">
        <f t="shared" si="2"/>
        <v>0</v>
      </c>
      <c r="P39" s="97">
        <f t="shared" si="2"/>
        <v>0</v>
      </c>
      <c r="Q39" s="97">
        <f t="shared" si="2"/>
        <v>0</v>
      </c>
      <c r="R39" s="97">
        <f>SUM(R23:R38)</f>
        <v>0</v>
      </c>
    </row>
    <row r="40" spans="1:18" ht="17.25" customHeight="1">
      <c r="A40" s="186" t="s">
        <v>18</v>
      </c>
      <c r="B40" s="187"/>
      <c r="C40" s="187"/>
      <c r="D40" s="187"/>
      <c r="E40" s="187"/>
      <c r="F40" s="188"/>
      <c r="G40" s="98" t="s">
        <v>34</v>
      </c>
      <c r="H40" s="99">
        <f>H4*H39</f>
        <v>0</v>
      </c>
      <c r="I40" s="99">
        <f aca="true" t="shared" si="3" ref="I40:Q40">I4*I39</f>
        <v>0</v>
      </c>
      <c r="J40" s="99">
        <f t="shared" si="3"/>
        <v>0</v>
      </c>
      <c r="K40" s="99">
        <f t="shared" si="3"/>
        <v>0</v>
      </c>
      <c r="L40" s="99">
        <f t="shared" si="3"/>
        <v>0</v>
      </c>
      <c r="M40" s="99">
        <f t="shared" si="3"/>
        <v>0</v>
      </c>
      <c r="N40" s="99">
        <f t="shared" si="3"/>
        <v>0</v>
      </c>
      <c r="O40" s="99">
        <f t="shared" si="3"/>
        <v>0</v>
      </c>
      <c r="P40" s="99">
        <f t="shared" si="3"/>
        <v>0</v>
      </c>
      <c r="Q40" s="99">
        <f t="shared" si="3"/>
        <v>0</v>
      </c>
      <c r="R40" s="99">
        <f>SUM(H40:Q40)</f>
        <v>0</v>
      </c>
    </row>
    <row r="41" spans="1:18" s="58" customFormat="1" ht="17.25" customHeight="1">
      <c r="A41" s="179" t="s">
        <v>0</v>
      </c>
      <c r="B41" s="180"/>
      <c r="C41" s="180"/>
      <c r="D41" s="180"/>
      <c r="E41" s="180"/>
      <c r="F41" s="180"/>
      <c r="G41" s="181"/>
      <c r="H41" s="28">
        <f aca="true" t="shared" si="4" ref="H41:Q41">H21+H39</f>
        <v>0</v>
      </c>
      <c r="I41" s="28">
        <f t="shared" si="4"/>
        <v>0</v>
      </c>
      <c r="J41" s="28">
        <f t="shared" si="4"/>
        <v>0</v>
      </c>
      <c r="K41" s="28">
        <f t="shared" si="4"/>
        <v>0</v>
      </c>
      <c r="L41" s="28">
        <f t="shared" si="4"/>
        <v>0</v>
      </c>
      <c r="M41" s="28">
        <f t="shared" si="4"/>
        <v>0</v>
      </c>
      <c r="N41" s="28">
        <f t="shared" si="4"/>
        <v>0</v>
      </c>
      <c r="O41" s="28">
        <f t="shared" si="4"/>
        <v>0</v>
      </c>
      <c r="P41" s="28">
        <f t="shared" si="4"/>
        <v>0</v>
      </c>
      <c r="Q41" s="28">
        <f t="shared" si="4"/>
        <v>0</v>
      </c>
      <c r="R41" s="28"/>
    </row>
    <row r="42" spans="1:18" s="58" customFormat="1" ht="17.25" customHeight="1">
      <c r="A42" s="195" t="s">
        <v>1</v>
      </c>
      <c r="B42" s="196"/>
      <c r="C42" s="196"/>
      <c r="D42" s="196"/>
      <c r="E42" s="196"/>
      <c r="F42" s="196"/>
      <c r="G42" s="197"/>
      <c r="H42" s="100">
        <f aca="true" t="shared" si="5" ref="H42:Q43">H41*H4</f>
        <v>0</v>
      </c>
      <c r="I42" s="100">
        <f t="shared" si="5"/>
        <v>0</v>
      </c>
      <c r="J42" s="100">
        <f t="shared" si="5"/>
        <v>0</v>
      </c>
      <c r="K42" s="100">
        <f t="shared" si="5"/>
        <v>0</v>
      </c>
      <c r="L42" s="100">
        <f t="shared" si="5"/>
        <v>0</v>
      </c>
      <c r="M42" s="100">
        <f t="shared" si="5"/>
        <v>0</v>
      </c>
      <c r="N42" s="100">
        <f t="shared" si="5"/>
        <v>0</v>
      </c>
      <c r="O42" s="100">
        <f t="shared" si="5"/>
        <v>0</v>
      </c>
      <c r="P42" s="100">
        <f t="shared" si="5"/>
        <v>0</v>
      </c>
      <c r="Q42" s="100">
        <f t="shared" si="5"/>
        <v>0</v>
      </c>
      <c r="R42" s="101">
        <f>R21+R39</f>
        <v>0</v>
      </c>
    </row>
    <row r="43" spans="1:18" s="58" customFormat="1" ht="17.25" customHeight="1">
      <c r="A43" s="195" t="s">
        <v>46</v>
      </c>
      <c r="B43" s="196"/>
      <c r="C43" s="196"/>
      <c r="D43" s="196"/>
      <c r="E43" s="205"/>
      <c r="F43" s="205"/>
      <c r="G43" s="206"/>
      <c r="H43" s="100">
        <f t="shared" si="5"/>
        <v>0</v>
      </c>
      <c r="I43" s="100">
        <f t="shared" si="5"/>
        <v>0</v>
      </c>
      <c r="J43" s="100">
        <f t="shared" si="5"/>
        <v>0</v>
      </c>
      <c r="K43" s="100">
        <f t="shared" si="5"/>
        <v>0</v>
      </c>
      <c r="L43" s="100">
        <f t="shared" si="5"/>
        <v>0</v>
      </c>
      <c r="M43" s="100">
        <f t="shared" si="5"/>
        <v>0</v>
      </c>
      <c r="N43" s="100">
        <f t="shared" si="5"/>
        <v>0</v>
      </c>
      <c r="O43" s="100">
        <f t="shared" si="5"/>
        <v>0</v>
      </c>
      <c r="P43" s="100">
        <f t="shared" si="5"/>
        <v>0</v>
      </c>
      <c r="Q43" s="100">
        <f t="shared" si="5"/>
        <v>0</v>
      </c>
      <c r="R43" s="111">
        <f>R22+R40</f>
        <v>0</v>
      </c>
    </row>
    <row r="44" spans="1:18" ht="29.25" customHeight="1">
      <c r="A44" s="184" t="s">
        <v>36</v>
      </c>
      <c r="B44" s="185"/>
      <c r="C44" s="185"/>
      <c r="D44" s="185"/>
      <c r="E44" s="184"/>
      <c r="F44" s="185"/>
      <c r="G44" s="185"/>
      <c r="H44" s="198"/>
      <c r="I44" s="207"/>
      <c r="J44" s="208"/>
      <c r="K44" s="208"/>
      <c r="L44" s="208"/>
      <c r="M44" s="207"/>
      <c r="N44" s="208"/>
      <c r="O44" s="208"/>
      <c r="P44" s="208"/>
      <c r="Q44" s="207"/>
      <c r="R44" s="209"/>
    </row>
    <row r="45" spans="1:12" ht="21.75">
      <c r="A45" s="108"/>
      <c r="L45" s="64"/>
    </row>
    <row r="46" spans="8:18" ht="15"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8:18" ht="15"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8:17" ht="15">
      <c r="H48" s="59"/>
      <c r="I48" s="59"/>
      <c r="J48" s="59"/>
      <c r="K48" s="59"/>
      <c r="L48" s="64"/>
      <c r="M48" s="64"/>
      <c r="N48" s="64"/>
      <c r="O48" s="64"/>
      <c r="P48" s="64"/>
      <c r="Q48" s="64"/>
    </row>
    <row r="49" ht="15">
      <c r="M49" s="64"/>
    </row>
    <row r="52" ht="15">
      <c r="H52" s="59"/>
    </row>
    <row r="53" spans="8:12" ht="15">
      <c r="H53" s="93"/>
      <c r="L53" s="64"/>
    </row>
    <row r="54" ht="15">
      <c r="L54" s="92"/>
    </row>
  </sheetData>
  <sheetProtection/>
  <autoFilter ref="A4:R44"/>
  <mergeCells count="21">
    <mergeCell ref="D2:D4"/>
    <mergeCell ref="A40:F40"/>
    <mergeCell ref="E2:E4"/>
    <mergeCell ref="Q44:R44"/>
    <mergeCell ref="R2:R4"/>
    <mergeCell ref="A2:A4"/>
    <mergeCell ref="G2:K2"/>
    <mergeCell ref="F2:F4"/>
    <mergeCell ref="A42:G42"/>
    <mergeCell ref="A43:G43"/>
    <mergeCell ref="E44:H44"/>
    <mergeCell ref="A21:F21"/>
    <mergeCell ref="L2:Q2"/>
    <mergeCell ref="A41:G41"/>
    <mergeCell ref="C2:C4"/>
    <mergeCell ref="A44:D44"/>
    <mergeCell ref="B2:B4"/>
    <mergeCell ref="I44:L44"/>
    <mergeCell ref="M44:P44"/>
    <mergeCell ref="A39:F39"/>
    <mergeCell ref="A22:F22"/>
  </mergeCells>
  <printOptions horizontalCentered="1"/>
  <pageMargins left="0.1968503937007874" right="0.1968503937007874" top="0.3937007874015748" bottom="0.1968503937007874" header="0.2362204724409449" footer="0.11811023622047245"/>
  <pageSetup horizontalDpi="600" verticalDpi="600" orientation="landscape" paperSize="9" scale="63" r:id="rId2"/>
  <headerFooter>
    <oddHeader>&amp;C&amp;"標楷體,標準"&amp;22○○有線電視股份有限公司○○天然災害復建補助案受損設備委外施工費用表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S53"/>
  <sheetViews>
    <sheetView tabSelected="1" zoomScaleSheetLayoutView="85" workbookViewId="0" topLeftCell="A16">
      <selection activeCell="A34" sqref="A34"/>
    </sheetView>
  </sheetViews>
  <sheetFormatPr defaultColWidth="9.00390625" defaultRowHeight="16.5"/>
  <cols>
    <col min="1" max="1" width="7.125" style="51" customWidth="1"/>
    <col min="2" max="2" width="9.625" style="51" customWidth="1"/>
    <col min="3" max="3" width="40.625" style="51" customWidth="1"/>
    <col min="4" max="4" width="20.75390625" style="52" customWidth="1"/>
    <col min="5" max="5" width="9.625" style="52" customWidth="1"/>
    <col min="6" max="6" width="12.125" style="51" hidden="1" customWidth="1"/>
    <col min="7" max="7" width="20.50390625" style="51" customWidth="1"/>
    <col min="8" max="8" width="10.75390625" style="29" customWidth="1"/>
    <col min="9" max="12" width="10.125" style="29" customWidth="1"/>
    <col min="13" max="13" width="11.25390625" style="30" customWidth="1"/>
    <col min="14" max="18" width="10.125" style="30" customWidth="1"/>
    <col min="19" max="19" width="12.125" style="29" customWidth="1"/>
    <col min="20" max="16384" width="9.00390625" style="29" customWidth="1"/>
  </cols>
  <sheetData>
    <row r="1" spans="1:19" ht="33" customHeight="1">
      <c r="A1" s="53"/>
      <c r="B1" s="53"/>
      <c r="C1" s="53"/>
      <c r="D1" s="53"/>
      <c r="E1" s="53"/>
      <c r="F1" s="53"/>
      <c r="G1" s="53"/>
      <c r="H1" s="21"/>
      <c r="I1" s="21"/>
      <c r="J1" s="21"/>
      <c r="K1" s="21"/>
      <c r="L1" s="21"/>
      <c r="M1" s="21"/>
      <c r="N1" s="21"/>
      <c r="O1" s="21"/>
      <c r="P1" s="21"/>
      <c r="Q1" s="106"/>
      <c r="R1" s="21"/>
      <c r="S1" s="22"/>
    </row>
    <row r="2" spans="1:19" s="57" customFormat="1" ht="17.25" customHeight="1">
      <c r="A2" s="182" t="s">
        <v>6</v>
      </c>
      <c r="B2" s="182" t="s">
        <v>7</v>
      </c>
      <c r="C2" s="182" t="s">
        <v>8</v>
      </c>
      <c r="D2" s="194" t="s">
        <v>9</v>
      </c>
      <c r="E2" s="189" t="s">
        <v>10</v>
      </c>
      <c r="F2" s="194" t="s">
        <v>11</v>
      </c>
      <c r="G2" s="204" t="s">
        <v>53</v>
      </c>
      <c r="H2" s="200" t="s">
        <v>48</v>
      </c>
      <c r="I2" s="201"/>
      <c r="J2" s="201"/>
      <c r="K2" s="201"/>
      <c r="L2" s="201"/>
      <c r="M2" s="202"/>
      <c r="N2" s="202"/>
      <c r="O2" s="202"/>
      <c r="P2" s="202"/>
      <c r="Q2" s="202"/>
      <c r="R2" s="203"/>
      <c r="S2" s="191" t="s">
        <v>34</v>
      </c>
    </row>
    <row r="3" spans="1:19" s="57" customFormat="1" ht="55.5" customHeight="1">
      <c r="A3" s="183"/>
      <c r="B3" s="183"/>
      <c r="C3" s="183"/>
      <c r="D3" s="190"/>
      <c r="E3" s="190"/>
      <c r="F3" s="190"/>
      <c r="G3" s="190"/>
      <c r="H3" s="23"/>
      <c r="I3" s="24" t="s">
        <v>54</v>
      </c>
      <c r="J3" s="24" t="s">
        <v>55</v>
      </c>
      <c r="K3" s="114" t="s">
        <v>50</v>
      </c>
      <c r="L3" s="114" t="s">
        <v>50</v>
      </c>
      <c r="M3" s="114" t="s">
        <v>49</v>
      </c>
      <c r="N3" s="114" t="s">
        <v>49</v>
      </c>
      <c r="O3" s="114" t="s">
        <v>51</v>
      </c>
      <c r="P3" s="114" t="s">
        <v>51</v>
      </c>
      <c r="Q3" s="114" t="s">
        <v>52</v>
      </c>
      <c r="R3" s="114" t="s">
        <v>52</v>
      </c>
      <c r="S3" s="192"/>
    </row>
    <row r="4" spans="1:19" ht="17.25" customHeight="1">
      <c r="A4" s="183"/>
      <c r="B4" s="183"/>
      <c r="C4" s="183"/>
      <c r="D4" s="190"/>
      <c r="E4" s="190"/>
      <c r="F4" s="190"/>
      <c r="G4" s="190"/>
      <c r="H4" s="31" t="s">
        <v>64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192"/>
    </row>
    <row r="5" spans="1:19" ht="17.25" customHeight="1">
      <c r="A5" s="49">
        <v>1</v>
      </c>
      <c r="B5" s="54" t="s">
        <v>20</v>
      </c>
      <c r="C5" s="83"/>
      <c r="D5" s="84"/>
      <c r="E5" s="85"/>
      <c r="F5" s="49">
        <v>5001671</v>
      </c>
      <c r="G5" s="117" t="s">
        <v>58</v>
      </c>
      <c r="H5" s="26"/>
      <c r="I5" s="120"/>
      <c r="J5" s="120"/>
      <c r="K5" s="120"/>
      <c r="L5" s="120"/>
      <c r="M5" s="121"/>
      <c r="N5" s="120"/>
      <c r="O5" s="120"/>
      <c r="P5" s="120"/>
      <c r="Q5" s="120"/>
      <c r="R5" s="120"/>
      <c r="S5" s="15"/>
    </row>
    <row r="6" spans="1:19" ht="17.25" customHeight="1">
      <c r="A6" s="49">
        <v>2</v>
      </c>
      <c r="B6" s="54"/>
      <c r="C6" s="83"/>
      <c r="D6" s="84"/>
      <c r="E6" s="85"/>
      <c r="F6" s="49">
        <v>5061669</v>
      </c>
      <c r="G6" s="115"/>
      <c r="H6" s="26"/>
      <c r="I6" s="120"/>
      <c r="J6" s="120"/>
      <c r="K6" s="120"/>
      <c r="L6" s="120"/>
      <c r="M6" s="121"/>
      <c r="N6" s="120"/>
      <c r="O6" s="120"/>
      <c r="P6" s="120"/>
      <c r="Q6" s="120"/>
      <c r="R6" s="120"/>
      <c r="S6" s="15"/>
    </row>
    <row r="7" spans="1:19" ht="17.25" customHeight="1">
      <c r="A7" s="49">
        <v>3</v>
      </c>
      <c r="B7" s="54"/>
      <c r="C7" s="83"/>
      <c r="D7" s="84"/>
      <c r="E7" s="85"/>
      <c r="F7" s="49">
        <v>5061663</v>
      </c>
      <c r="G7" s="115"/>
      <c r="H7" s="26"/>
      <c r="I7" s="120"/>
      <c r="J7" s="120"/>
      <c r="K7" s="120"/>
      <c r="L7" s="120"/>
      <c r="M7" s="121"/>
      <c r="N7" s="120"/>
      <c r="O7" s="120"/>
      <c r="P7" s="120"/>
      <c r="Q7" s="120"/>
      <c r="R7" s="120"/>
      <c r="S7" s="15"/>
    </row>
    <row r="8" spans="1:19" ht="17.25" customHeight="1">
      <c r="A8" s="49">
        <v>4</v>
      </c>
      <c r="B8" s="54"/>
      <c r="C8" s="83"/>
      <c r="D8" s="84"/>
      <c r="E8" s="85"/>
      <c r="F8" s="49">
        <v>4991673</v>
      </c>
      <c r="G8" s="115"/>
      <c r="H8" s="26"/>
      <c r="I8" s="120"/>
      <c r="J8" s="120"/>
      <c r="K8" s="120"/>
      <c r="L8" s="120"/>
      <c r="M8" s="121"/>
      <c r="N8" s="120"/>
      <c r="O8" s="120"/>
      <c r="P8" s="120"/>
      <c r="Q8" s="120"/>
      <c r="R8" s="120"/>
      <c r="S8" s="15"/>
    </row>
    <row r="9" spans="1:19" ht="17.25" customHeight="1">
      <c r="A9" s="49">
        <v>5</v>
      </c>
      <c r="B9" s="54"/>
      <c r="C9" s="83"/>
      <c r="D9" s="84"/>
      <c r="E9" s="85"/>
      <c r="F9" s="49">
        <v>5061668</v>
      </c>
      <c r="G9" s="115"/>
      <c r="H9" s="26"/>
      <c r="I9" s="120"/>
      <c r="J9" s="120"/>
      <c r="K9" s="120"/>
      <c r="L9" s="120"/>
      <c r="M9" s="121"/>
      <c r="N9" s="120"/>
      <c r="O9" s="120"/>
      <c r="P9" s="120"/>
      <c r="Q9" s="120"/>
      <c r="R9" s="120"/>
      <c r="S9" s="15"/>
    </row>
    <row r="10" spans="1:19" ht="17.25" customHeight="1">
      <c r="A10" s="49">
        <v>6</v>
      </c>
      <c r="B10" s="55"/>
      <c r="C10" s="86"/>
      <c r="D10" s="84"/>
      <c r="E10" s="85"/>
      <c r="F10" s="49">
        <v>5001657</v>
      </c>
      <c r="G10" s="115"/>
      <c r="H10" s="26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5"/>
    </row>
    <row r="11" spans="1:19" ht="17.25" customHeight="1">
      <c r="A11" s="49">
        <v>7</v>
      </c>
      <c r="B11" s="54"/>
      <c r="C11" s="83"/>
      <c r="D11" s="87"/>
      <c r="E11" s="87"/>
      <c r="F11" s="50">
        <v>5051667</v>
      </c>
      <c r="G11" s="116"/>
      <c r="H11" s="26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5"/>
    </row>
    <row r="12" spans="1:19" ht="17.25" customHeight="1">
      <c r="A12" s="49">
        <v>8</v>
      </c>
      <c r="B12" s="54"/>
      <c r="C12" s="83"/>
      <c r="D12" s="84"/>
      <c r="E12" s="84"/>
      <c r="F12" s="49">
        <v>5031663</v>
      </c>
      <c r="G12" s="115"/>
      <c r="H12" s="26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5"/>
    </row>
    <row r="13" spans="1:19" ht="17.25" customHeight="1">
      <c r="A13" s="49">
        <v>9</v>
      </c>
      <c r="B13" s="54"/>
      <c r="C13" s="83"/>
      <c r="D13" s="84"/>
      <c r="E13" s="84"/>
      <c r="F13" s="49">
        <v>4981661</v>
      </c>
      <c r="G13" s="115"/>
      <c r="H13" s="26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5"/>
    </row>
    <row r="14" spans="1:19" ht="17.25" customHeight="1">
      <c r="A14" s="49">
        <v>10</v>
      </c>
      <c r="B14" s="54"/>
      <c r="C14" s="88"/>
      <c r="D14" s="84"/>
      <c r="E14" s="84"/>
      <c r="F14" s="49">
        <v>4951656</v>
      </c>
      <c r="G14" s="115"/>
      <c r="H14" s="26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5"/>
    </row>
    <row r="15" spans="1:19" ht="17.25" customHeight="1">
      <c r="A15" s="49">
        <v>11</v>
      </c>
      <c r="B15" s="54"/>
      <c r="C15" s="88"/>
      <c r="D15" s="84"/>
      <c r="E15" s="84"/>
      <c r="F15" s="49">
        <v>5061659</v>
      </c>
      <c r="G15" s="115"/>
      <c r="H15" s="26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5"/>
    </row>
    <row r="16" spans="1:19" ht="17.25" customHeight="1">
      <c r="A16" s="49">
        <v>12</v>
      </c>
      <c r="B16" s="55"/>
      <c r="C16" s="89"/>
      <c r="D16" s="84"/>
      <c r="E16" s="85"/>
      <c r="F16" s="49">
        <v>4951653</v>
      </c>
      <c r="G16" s="115"/>
      <c r="H16" s="26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5"/>
    </row>
    <row r="17" spans="1:19" ht="17.25" customHeight="1">
      <c r="A17" s="49">
        <v>13</v>
      </c>
      <c r="B17" s="54"/>
      <c r="C17" s="83"/>
      <c r="D17" s="87"/>
      <c r="E17" s="87"/>
      <c r="F17" s="50">
        <v>5001678</v>
      </c>
      <c r="G17" s="116"/>
      <c r="H17" s="26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5"/>
    </row>
    <row r="18" spans="1:19" ht="17.25" customHeight="1">
      <c r="A18" s="49">
        <v>14</v>
      </c>
      <c r="B18" s="54"/>
      <c r="C18" s="89"/>
      <c r="D18" s="84"/>
      <c r="E18" s="85"/>
      <c r="F18" s="49">
        <v>5011678</v>
      </c>
      <c r="G18" s="115"/>
      <c r="H18" s="26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5"/>
    </row>
    <row r="19" spans="1:19" ht="17.25" customHeight="1">
      <c r="A19" s="49">
        <v>15</v>
      </c>
      <c r="B19" s="54"/>
      <c r="C19" s="88"/>
      <c r="D19" s="84"/>
      <c r="E19" s="84"/>
      <c r="F19" s="49">
        <v>4981656</v>
      </c>
      <c r="G19" s="115"/>
      <c r="H19" s="26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5"/>
    </row>
    <row r="20" spans="1:19" ht="17.25" customHeight="1">
      <c r="A20" s="49">
        <v>16</v>
      </c>
      <c r="B20" s="54"/>
      <c r="C20" s="88"/>
      <c r="D20" s="84"/>
      <c r="E20" s="84"/>
      <c r="F20" s="49">
        <v>5021660</v>
      </c>
      <c r="G20" s="115"/>
      <c r="H20" s="26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5"/>
    </row>
    <row r="21" spans="1:19" ht="17.25" customHeight="1">
      <c r="A21" s="174" t="s">
        <v>18</v>
      </c>
      <c r="B21" s="175"/>
      <c r="C21" s="175"/>
      <c r="D21" s="175"/>
      <c r="E21" s="175"/>
      <c r="F21" s="176"/>
      <c r="G21" s="112"/>
      <c r="H21" s="96" t="s">
        <v>56</v>
      </c>
      <c r="I21" s="122">
        <f aca="true" t="shared" si="0" ref="I21:R21">SUM(I5:I20)</f>
        <v>0</v>
      </c>
      <c r="J21" s="122">
        <f t="shared" si="0"/>
        <v>0</v>
      </c>
      <c r="K21" s="122">
        <f t="shared" si="0"/>
        <v>0</v>
      </c>
      <c r="L21" s="122">
        <f t="shared" si="0"/>
        <v>0</v>
      </c>
      <c r="M21" s="122">
        <f t="shared" si="0"/>
        <v>0</v>
      </c>
      <c r="N21" s="122">
        <f t="shared" si="0"/>
        <v>0</v>
      </c>
      <c r="O21" s="122">
        <f t="shared" si="0"/>
        <v>0</v>
      </c>
      <c r="P21" s="122">
        <f t="shared" si="0"/>
        <v>0</v>
      </c>
      <c r="Q21" s="122">
        <f t="shared" si="0"/>
        <v>0</v>
      </c>
      <c r="R21" s="122">
        <f t="shared" si="0"/>
        <v>0</v>
      </c>
      <c r="S21" s="97">
        <f>SUM(S5:S20)</f>
        <v>0</v>
      </c>
    </row>
    <row r="22" spans="1:19" ht="17.25" customHeight="1">
      <c r="A22" s="186" t="s">
        <v>18</v>
      </c>
      <c r="B22" s="187"/>
      <c r="C22" s="187"/>
      <c r="D22" s="187"/>
      <c r="E22" s="187"/>
      <c r="F22" s="188"/>
      <c r="G22" s="113"/>
      <c r="H22" s="98" t="s">
        <v>34</v>
      </c>
      <c r="I22" s="99">
        <f>I4*I21</f>
        <v>0</v>
      </c>
      <c r="J22" s="99">
        <f aca="true" t="shared" si="1" ref="J22:R22">J4*J21</f>
        <v>0</v>
      </c>
      <c r="K22" s="99">
        <f t="shared" si="1"/>
        <v>0</v>
      </c>
      <c r="L22" s="99">
        <f t="shared" si="1"/>
        <v>0</v>
      </c>
      <c r="M22" s="99">
        <f t="shared" si="1"/>
        <v>0</v>
      </c>
      <c r="N22" s="99">
        <f t="shared" si="1"/>
        <v>0</v>
      </c>
      <c r="O22" s="99">
        <f t="shared" si="1"/>
        <v>0</v>
      </c>
      <c r="P22" s="99">
        <f t="shared" si="1"/>
        <v>0</v>
      </c>
      <c r="Q22" s="99">
        <f t="shared" si="1"/>
        <v>0</v>
      </c>
      <c r="R22" s="99">
        <f t="shared" si="1"/>
        <v>0</v>
      </c>
      <c r="S22" s="99">
        <f>SUM(I22:R22)</f>
        <v>0</v>
      </c>
    </row>
    <row r="23" spans="1:19" ht="17.25" customHeight="1">
      <c r="A23" s="49">
        <v>1</v>
      </c>
      <c r="B23" s="54"/>
      <c r="C23" s="88"/>
      <c r="D23" s="84"/>
      <c r="E23" s="91"/>
      <c r="F23" s="49">
        <v>5751473</v>
      </c>
      <c r="G23" s="115"/>
      <c r="H23" s="26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5"/>
    </row>
    <row r="24" spans="1:19" ht="17.25" customHeight="1">
      <c r="A24" s="49">
        <v>2</v>
      </c>
      <c r="B24" s="54"/>
      <c r="C24" s="88"/>
      <c r="D24" s="84"/>
      <c r="E24" s="91"/>
      <c r="F24" s="49">
        <v>5761474</v>
      </c>
      <c r="G24" s="115"/>
      <c r="H24" s="26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5"/>
    </row>
    <row r="25" spans="1:19" ht="17.25" customHeight="1">
      <c r="A25" s="49">
        <v>3</v>
      </c>
      <c r="B25" s="55"/>
      <c r="C25" s="89"/>
      <c r="D25" s="84"/>
      <c r="E25" s="85"/>
      <c r="F25" s="49">
        <v>5681493</v>
      </c>
      <c r="G25" s="115"/>
      <c r="H25" s="26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5"/>
    </row>
    <row r="26" spans="1:19" ht="17.25" customHeight="1">
      <c r="A26" s="49">
        <v>4</v>
      </c>
      <c r="B26" s="54"/>
      <c r="C26" s="88"/>
      <c r="D26" s="84"/>
      <c r="E26" s="91"/>
      <c r="F26" s="49">
        <v>5631493</v>
      </c>
      <c r="G26" s="115"/>
      <c r="H26" s="26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5"/>
    </row>
    <row r="27" spans="1:19" ht="17.25" customHeight="1">
      <c r="A27" s="49">
        <v>5</v>
      </c>
      <c r="B27" s="54"/>
      <c r="C27" s="88"/>
      <c r="D27" s="84"/>
      <c r="E27" s="91"/>
      <c r="F27" s="49">
        <v>5781506</v>
      </c>
      <c r="G27" s="115"/>
      <c r="H27" s="26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5"/>
    </row>
    <row r="28" spans="1:19" ht="17.25" customHeight="1">
      <c r="A28" s="49">
        <v>6</v>
      </c>
      <c r="B28" s="55"/>
      <c r="C28" s="89"/>
      <c r="D28" s="84"/>
      <c r="E28" s="85"/>
      <c r="F28" s="49">
        <v>5861522</v>
      </c>
      <c r="G28" s="115"/>
      <c r="H28" s="26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5"/>
    </row>
    <row r="29" spans="1:19" ht="17.25" customHeight="1">
      <c r="A29" s="49">
        <v>7</v>
      </c>
      <c r="B29" s="55"/>
      <c r="C29" s="89"/>
      <c r="D29" s="84"/>
      <c r="E29" s="85"/>
      <c r="F29" s="49">
        <v>5651493</v>
      </c>
      <c r="G29" s="115"/>
      <c r="H29" s="26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5"/>
    </row>
    <row r="30" spans="1:19" ht="17.25" customHeight="1">
      <c r="A30" s="49">
        <v>8</v>
      </c>
      <c r="B30" s="54"/>
      <c r="C30" s="83"/>
      <c r="D30" s="87"/>
      <c r="E30" s="87"/>
      <c r="F30" s="50">
        <v>5841516</v>
      </c>
      <c r="G30" s="116"/>
      <c r="H30" s="26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5"/>
    </row>
    <row r="31" spans="1:19" ht="17.25" customHeight="1">
      <c r="A31" s="49">
        <v>9</v>
      </c>
      <c r="B31" s="55"/>
      <c r="C31" s="89"/>
      <c r="D31" s="84"/>
      <c r="E31" s="85"/>
      <c r="F31" s="49">
        <v>5831491</v>
      </c>
      <c r="G31" s="115"/>
      <c r="H31" s="26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5"/>
    </row>
    <row r="32" spans="1:19" ht="17.25" customHeight="1">
      <c r="A32" s="49">
        <v>10</v>
      </c>
      <c r="B32" s="54"/>
      <c r="C32" s="83"/>
      <c r="D32" s="87"/>
      <c r="E32" s="87"/>
      <c r="F32" s="50">
        <v>5871523</v>
      </c>
      <c r="G32" s="116"/>
      <c r="H32" s="26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5"/>
    </row>
    <row r="33" spans="1:19" ht="17.25" customHeight="1">
      <c r="A33" s="49">
        <v>11</v>
      </c>
      <c r="B33" s="55"/>
      <c r="C33" s="86"/>
      <c r="D33" s="84"/>
      <c r="E33" s="84"/>
      <c r="F33" s="49">
        <v>5631493</v>
      </c>
      <c r="G33" s="115"/>
      <c r="H33" s="26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5"/>
    </row>
    <row r="34" spans="1:19" ht="17.25" customHeight="1">
      <c r="A34" s="49">
        <v>12</v>
      </c>
      <c r="B34" s="54"/>
      <c r="C34" s="88"/>
      <c r="D34" s="84"/>
      <c r="E34" s="84"/>
      <c r="F34" s="49">
        <v>5761474</v>
      </c>
      <c r="G34" s="115"/>
      <c r="H34" s="26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5"/>
    </row>
    <row r="35" spans="1:19" ht="17.25" customHeight="1">
      <c r="A35" s="49">
        <v>13</v>
      </c>
      <c r="B35" s="54"/>
      <c r="C35" s="88"/>
      <c r="D35" s="84"/>
      <c r="E35" s="84"/>
      <c r="F35" s="49">
        <v>5761474</v>
      </c>
      <c r="G35" s="115"/>
      <c r="H35" s="26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5"/>
    </row>
    <row r="36" spans="1:19" ht="17.25" customHeight="1">
      <c r="A36" s="49">
        <v>14</v>
      </c>
      <c r="B36" s="56"/>
      <c r="C36" s="83"/>
      <c r="D36" s="84"/>
      <c r="E36" s="87"/>
      <c r="F36" s="50">
        <v>5831490</v>
      </c>
      <c r="G36" s="116"/>
      <c r="H36" s="26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5"/>
    </row>
    <row r="37" spans="1:19" ht="17.25" customHeight="1">
      <c r="A37" s="49">
        <v>15</v>
      </c>
      <c r="B37" s="54"/>
      <c r="C37" s="88"/>
      <c r="D37" s="84"/>
      <c r="E37" s="84"/>
      <c r="F37" s="66"/>
      <c r="G37" s="116"/>
      <c r="H37" s="26"/>
      <c r="I37" s="120"/>
      <c r="J37" s="120"/>
      <c r="K37" s="120"/>
      <c r="L37" s="121"/>
      <c r="M37" s="121"/>
      <c r="N37" s="120"/>
      <c r="O37" s="120"/>
      <c r="P37" s="120"/>
      <c r="Q37" s="120"/>
      <c r="R37" s="120"/>
      <c r="S37" s="15"/>
    </row>
    <row r="38" spans="1:19" ht="17.25" customHeight="1">
      <c r="A38" s="49">
        <v>16</v>
      </c>
      <c r="B38" s="54"/>
      <c r="C38" s="88"/>
      <c r="D38" s="84"/>
      <c r="E38" s="84"/>
      <c r="F38" s="66"/>
      <c r="G38" s="116"/>
      <c r="H38" s="26"/>
      <c r="I38" s="120"/>
      <c r="J38" s="120"/>
      <c r="K38" s="120"/>
      <c r="L38" s="121"/>
      <c r="M38" s="121"/>
      <c r="N38" s="120"/>
      <c r="O38" s="120"/>
      <c r="P38" s="120"/>
      <c r="Q38" s="120"/>
      <c r="R38" s="120"/>
      <c r="S38" s="15"/>
    </row>
    <row r="39" spans="1:19" ht="17.25" customHeight="1">
      <c r="A39" s="174" t="s">
        <v>20</v>
      </c>
      <c r="B39" s="175"/>
      <c r="C39" s="175"/>
      <c r="D39" s="175"/>
      <c r="E39" s="175"/>
      <c r="F39" s="176"/>
      <c r="G39" s="112"/>
      <c r="H39" s="96" t="s">
        <v>56</v>
      </c>
      <c r="I39" s="122">
        <f aca="true" t="shared" si="2" ref="I39:R39">SUM(I23:I38)</f>
        <v>0</v>
      </c>
      <c r="J39" s="122">
        <f t="shared" si="2"/>
        <v>0</v>
      </c>
      <c r="K39" s="122">
        <f t="shared" si="2"/>
        <v>0</v>
      </c>
      <c r="L39" s="122">
        <f t="shared" si="2"/>
        <v>0</v>
      </c>
      <c r="M39" s="122">
        <f t="shared" si="2"/>
        <v>0</v>
      </c>
      <c r="N39" s="122">
        <f t="shared" si="2"/>
        <v>0</v>
      </c>
      <c r="O39" s="122">
        <f t="shared" si="2"/>
        <v>0</v>
      </c>
      <c r="P39" s="122">
        <f t="shared" si="2"/>
        <v>0</v>
      </c>
      <c r="Q39" s="122">
        <f t="shared" si="2"/>
        <v>0</v>
      </c>
      <c r="R39" s="122">
        <f t="shared" si="2"/>
        <v>0</v>
      </c>
      <c r="S39" s="97">
        <f>SUM(S23:S38)</f>
        <v>0</v>
      </c>
    </row>
    <row r="40" spans="1:19" ht="17.25" customHeight="1">
      <c r="A40" s="186" t="s">
        <v>18</v>
      </c>
      <c r="B40" s="187"/>
      <c r="C40" s="187"/>
      <c r="D40" s="187"/>
      <c r="E40" s="187"/>
      <c r="F40" s="188"/>
      <c r="G40" s="113"/>
      <c r="H40" s="98" t="s">
        <v>34</v>
      </c>
      <c r="I40" s="99">
        <f>I4*I39</f>
        <v>0</v>
      </c>
      <c r="J40" s="99">
        <f aca="true" t="shared" si="3" ref="J40:R40">J4*J39</f>
        <v>0</v>
      </c>
      <c r="K40" s="99">
        <f t="shared" si="3"/>
        <v>0</v>
      </c>
      <c r="L40" s="99">
        <f t="shared" si="3"/>
        <v>0</v>
      </c>
      <c r="M40" s="99">
        <f t="shared" si="3"/>
        <v>0</v>
      </c>
      <c r="N40" s="99">
        <f t="shared" si="3"/>
        <v>0</v>
      </c>
      <c r="O40" s="99">
        <f t="shared" si="3"/>
        <v>0</v>
      </c>
      <c r="P40" s="99">
        <f t="shared" si="3"/>
        <v>0</v>
      </c>
      <c r="Q40" s="99">
        <f t="shared" si="3"/>
        <v>0</v>
      </c>
      <c r="R40" s="99">
        <f t="shared" si="3"/>
        <v>0</v>
      </c>
      <c r="S40" s="99">
        <f>SUM(I40:R40)</f>
        <v>0</v>
      </c>
    </row>
    <row r="41" spans="1:19" s="58" customFormat="1" ht="17.25" customHeight="1">
      <c r="A41" s="179" t="s">
        <v>57</v>
      </c>
      <c r="B41" s="180"/>
      <c r="C41" s="180"/>
      <c r="D41" s="180"/>
      <c r="E41" s="180"/>
      <c r="F41" s="180"/>
      <c r="G41" s="180"/>
      <c r="H41" s="181"/>
      <c r="I41" s="28">
        <f aca="true" t="shared" si="4" ref="I41:R41">I21+I39</f>
        <v>0</v>
      </c>
      <c r="J41" s="28">
        <f t="shared" si="4"/>
        <v>0</v>
      </c>
      <c r="K41" s="28">
        <f t="shared" si="4"/>
        <v>0</v>
      </c>
      <c r="L41" s="28">
        <f t="shared" si="4"/>
        <v>0</v>
      </c>
      <c r="M41" s="28">
        <f t="shared" si="4"/>
        <v>0</v>
      </c>
      <c r="N41" s="28">
        <f t="shared" si="4"/>
        <v>0</v>
      </c>
      <c r="O41" s="28">
        <f t="shared" si="4"/>
        <v>0</v>
      </c>
      <c r="P41" s="28">
        <f t="shared" si="4"/>
        <v>0</v>
      </c>
      <c r="Q41" s="28">
        <f t="shared" si="4"/>
        <v>0</v>
      </c>
      <c r="R41" s="28">
        <f t="shared" si="4"/>
        <v>0</v>
      </c>
      <c r="S41" s="28"/>
    </row>
    <row r="42" spans="1:19" s="58" customFormat="1" ht="17.25" customHeight="1">
      <c r="A42" s="195" t="s">
        <v>1</v>
      </c>
      <c r="B42" s="196"/>
      <c r="C42" s="196"/>
      <c r="D42" s="196"/>
      <c r="E42" s="196"/>
      <c r="F42" s="196"/>
      <c r="G42" s="196"/>
      <c r="H42" s="197"/>
      <c r="I42" s="100">
        <f aca="true" t="shared" si="5" ref="I42:R42">I41*I4</f>
        <v>0</v>
      </c>
      <c r="J42" s="124">
        <f t="shared" si="5"/>
        <v>0</v>
      </c>
      <c r="K42" s="124">
        <f t="shared" si="5"/>
        <v>0</v>
      </c>
      <c r="L42" s="124">
        <f t="shared" si="5"/>
        <v>0</v>
      </c>
      <c r="M42" s="124">
        <f t="shared" si="5"/>
        <v>0</v>
      </c>
      <c r="N42" s="124">
        <f t="shared" si="5"/>
        <v>0</v>
      </c>
      <c r="O42" s="124">
        <f t="shared" si="5"/>
        <v>0</v>
      </c>
      <c r="P42" s="124">
        <f t="shared" si="5"/>
        <v>0</v>
      </c>
      <c r="Q42" s="124">
        <f t="shared" si="5"/>
        <v>0</v>
      </c>
      <c r="R42" s="124">
        <f t="shared" si="5"/>
        <v>0</v>
      </c>
      <c r="S42" s="101">
        <f>S21+S39</f>
        <v>0</v>
      </c>
    </row>
    <row r="43" spans="1:19" ht="29.25" customHeight="1">
      <c r="A43" s="184" t="s">
        <v>59</v>
      </c>
      <c r="B43" s="185"/>
      <c r="C43" s="185"/>
      <c r="D43" s="185"/>
      <c r="E43" s="184"/>
      <c r="F43" s="185"/>
      <c r="G43" s="185"/>
      <c r="H43" s="185"/>
      <c r="I43" s="198"/>
      <c r="J43" s="184"/>
      <c r="K43" s="185"/>
      <c r="L43" s="185"/>
      <c r="M43" s="185"/>
      <c r="N43" s="199"/>
      <c r="O43" s="185"/>
      <c r="P43" s="185"/>
      <c r="Q43" s="185"/>
      <c r="R43" s="199"/>
      <c r="S43" s="198"/>
    </row>
    <row r="44" spans="1:13" ht="21.75">
      <c r="A44" s="108"/>
      <c r="M44" s="64"/>
    </row>
    <row r="45" spans="9:19" ht="15"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</row>
    <row r="46" spans="9:19" ht="15"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</row>
    <row r="47" spans="9:18" ht="15">
      <c r="I47" s="59"/>
      <c r="J47" s="59"/>
      <c r="K47" s="59"/>
      <c r="L47" s="59"/>
      <c r="M47" s="64"/>
      <c r="N47" s="64"/>
      <c r="O47" s="64"/>
      <c r="P47" s="64"/>
      <c r="Q47" s="64"/>
      <c r="R47" s="64"/>
    </row>
    <row r="48" ht="15">
      <c r="N48" s="64"/>
    </row>
    <row r="51" ht="15">
      <c r="I51" s="59"/>
    </row>
    <row r="52" spans="9:13" ht="15">
      <c r="I52" s="93"/>
      <c r="M52" s="64"/>
    </row>
    <row r="53" ht="15">
      <c r="M53" s="92"/>
    </row>
  </sheetData>
  <sheetProtection/>
  <autoFilter ref="A4:S43"/>
  <mergeCells count="20">
    <mergeCell ref="F2:F4"/>
    <mergeCell ref="E43:I43"/>
    <mergeCell ref="S2:S4"/>
    <mergeCell ref="A21:F21"/>
    <mergeCell ref="A22:F22"/>
    <mergeCell ref="A39:F39"/>
    <mergeCell ref="A2:A4"/>
    <mergeCell ref="B2:B4"/>
    <mergeCell ref="C2:C4"/>
    <mergeCell ref="D2:D4"/>
    <mergeCell ref="E2:E4"/>
    <mergeCell ref="J43:M43"/>
    <mergeCell ref="N43:Q43"/>
    <mergeCell ref="R43:S43"/>
    <mergeCell ref="H2:R2"/>
    <mergeCell ref="G2:G4"/>
    <mergeCell ref="A40:F40"/>
    <mergeCell ref="A41:H41"/>
    <mergeCell ref="A42:H42"/>
    <mergeCell ref="A43:D43"/>
  </mergeCells>
  <printOptions horizontalCentered="1" verticalCentered="1"/>
  <pageMargins left="0.1968503937007874" right="0.1968503937007874" top="0" bottom="0.1968503937007874" header="0.2362204724409449" footer="0.11811023622047245"/>
  <pageSetup horizontalDpi="600" verticalDpi="600" orientation="landscape" paperSize="9" scale="60" r:id="rId2"/>
  <headerFooter>
    <oddHeader>&amp;C&amp;"標楷體,標準"&amp;22○○有線電視股份有限公司○○天然災害復建補助案受損設備自行施工人工費用表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營運管理處網路互連科歐勇成</dc:creator>
  <cp:keywords/>
  <dc:description/>
  <cp:lastModifiedBy>營運管理處網路互連科歐勇成</cp:lastModifiedBy>
  <cp:lastPrinted>2010-12-23T01:58:40Z</cp:lastPrinted>
  <dcterms:created xsi:type="dcterms:W3CDTF">2005-07-28T03:15:25Z</dcterms:created>
  <dcterms:modified xsi:type="dcterms:W3CDTF">2010-12-23T03:19:00Z</dcterms:modified>
  <cp:category/>
  <cp:version/>
  <cp:contentType/>
  <cp:contentStatus/>
</cp:coreProperties>
</file>